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13C3A51-F209-4A54-AFC2-C93070F7B922}" xr6:coauthVersionLast="45" xr6:coauthVersionMax="45" xr10:uidLastSave="{00000000-0000-0000-0000-000000000000}"/>
  <bookViews>
    <workbookView xWindow="-120" yWindow="-120" windowWidth="19440" windowHeight="15000" tabRatio="500" xr2:uid="{00000000-000D-0000-FFFF-FFFF00000000}"/>
  </bookViews>
  <sheets>
    <sheet name="ОС" sheetId="1" r:id="rId1"/>
    <sheet name="KO" sheetId="5" r:id="rId2"/>
  </sheets>
  <definedNames>
    <definedName name="_xlnm.Print_Area" localSheetId="0">ОС!$C$1:$F$62,ОС!$C$63:$S$374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83" i="1" l="1"/>
  <c r="E384" i="1"/>
  <c r="A7" i="1" s="1"/>
  <c r="E385" i="1"/>
  <c r="A19" i="1" s="1"/>
  <c r="E386" i="1"/>
  <c r="A23" i="1" s="1"/>
  <c r="E387" i="1"/>
  <c r="A25" i="1" s="1"/>
  <c r="E388" i="1"/>
  <c r="A58" i="1" s="1"/>
  <c r="E389" i="1"/>
  <c r="B47" i="1" s="1"/>
  <c r="B37" i="1"/>
  <c r="E59" i="5"/>
  <c r="E58" i="5"/>
  <c r="E53" i="5"/>
  <c r="E52" i="5" s="1"/>
  <c r="E54" i="5"/>
  <c r="B10" i="5" s="1"/>
  <c r="E55" i="5"/>
  <c r="B16" i="5" s="1"/>
  <c r="E56" i="5"/>
  <c r="B23" i="5" s="1"/>
  <c r="E57" i="5"/>
  <c r="B24" i="5" s="1"/>
  <c r="T85" i="1"/>
  <c r="G29" i="1" s="1"/>
  <c r="A85" i="1" s="1"/>
  <c r="T95" i="1"/>
  <c r="G30" i="1" s="1"/>
  <c r="A95" i="1" s="1"/>
  <c r="T105" i="1"/>
  <c r="G31" i="1" s="1"/>
  <c r="A105" i="1" s="1"/>
  <c r="T115" i="1"/>
  <c r="G32" i="1" s="1"/>
  <c r="T125" i="1"/>
  <c r="G33" i="1" s="1"/>
  <c r="T135" i="1"/>
  <c r="G34" i="1"/>
  <c r="A135" i="1" s="1"/>
  <c r="T145" i="1"/>
  <c r="G35" i="1" s="1"/>
  <c r="T155" i="1"/>
  <c r="G36" i="1"/>
  <c r="T165" i="1"/>
  <c r="G37" i="1" s="1"/>
  <c r="T175" i="1"/>
  <c r="G38" i="1"/>
  <c r="T185" i="1"/>
  <c r="G39" i="1" s="1"/>
  <c r="T195" i="1"/>
  <c r="G40" i="1" s="1"/>
  <c r="A195" i="1" s="1"/>
  <c r="T205" i="1"/>
  <c r="G41" i="1" s="1"/>
  <c r="T215" i="1"/>
  <c r="G42" i="1"/>
  <c r="A215" i="1" s="1"/>
  <c r="T225" i="1"/>
  <c r="G43" i="1" s="1"/>
  <c r="T235" i="1"/>
  <c r="G44" i="1"/>
  <c r="T245" i="1"/>
  <c r="G45" i="1" s="1"/>
  <c r="T255" i="1"/>
  <c r="G46" i="1"/>
  <c r="A255" i="1" s="1"/>
  <c r="T265" i="1"/>
  <c r="G47" i="1" s="1"/>
  <c r="T275" i="1"/>
  <c r="G48" i="1" s="1"/>
  <c r="A275" i="1" s="1"/>
  <c r="T285" i="1"/>
  <c r="G49" i="1" s="1"/>
  <c r="T295" i="1"/>
  <c r="G50" i="1"/>
  <c r="T305" i="1"/>
  <c r="G51" i="1" s="1"/>
  <c r="T315" i="1"/>
  <c r="G52" i="1"/>
  <c r="A315" i="1" s="1"/>
  <c r="T325" i="1"/>
  <c r="G53" i="1" s="1"/>
  <c r="T335" i="1"/>
  <c r="G54" i="1"/>
  <c r="T345" i="1"/>
  <c r="G55" i="1" s="1"/>
  <c r="T355" i="1"/>
  <c r="G56" i="1" s="1"/>
  <c r="A355" i="1" s="1"/>
  <c r="T365" i="1"/>
  <c r="G57" i="1" s="1"/>
  <c r="T75" i="1"/>
  <c r="G28" i="1" s="1"/>
  <c r="T65" i="1"/>
  <c r="G27" i="1" s="1"/>
  <c r="S74" i="1"/>
  <c r="A295" i="1"/>
  <c r="A175" i="1"/>
  <c r="A335" i="1"/>
  <c r="A235" i="1"/>
  <c r="A155" i="1"/>
  <c r="B7" i="5"/>
  <c r="B28" i="5"/>
  <c r="B27" i="5"/>
  <c r="B19" i="5"/>
  <c r="B15" i="5"/>
  <c r="B18" i="5"/>
  <c r="B14" i="5"/>
  <c r="B17" i="5"/>
  <c r="C28" i="5"/>
  <c r="B48" i="5"/>
  <c r="C27" i="5"/>
  <c r="B22" i="5"/>
  <c r="B48" i="1" l="1"/>
  <c r="B60" i="1"/>
  <c r="B40" i="1"/>
  <c r="B55" i="1"/>
  <c r="B46" i="1"/>
  <c r="B42" i="1"/>
  <c r="B41" i="1"/>
  <c r="B27" i="1"/>
  <c r="A36" i="1"/>
  <c r="A38" i="1"/>
  <c r="B52" i="1"/>
  <c r="B49" i="1"/>
  <c r="B58" i="1"/>
  <c r="B39" i="1"/>
  <c r="B43" i="1"/>
  <c r="B56" i="1"/>
  <c r="B57" i="1"/>
  <c r="B53" i="1"/>
  <c r="A62" i="1"/>
  <c r="B38" i="1"/>
  <c r="A50" i="1"/>
  <c r="A44" i="1"/>
  <c r="A59" i="1"/>
  <c r="A54" i="1"/>
  <c r="A52" i="1"/>
  <c r="A22" i="1"/>
  <c r="B30" i="1"/>
  <c r="B28" i="1"/>
  <c r="B45" i="1"/>
  <c r="B29" i="1"/>
  <c r="B54" i="1"/>
  <c r="B59" i="1"/>
  <c r="B31" i="1"/>
  <c r="B36" i="1"/>
  <c r="B50" i="1"/>
  <c r="B33" i="1"/>
  <c r="B51" i="1"/>
  <c r="B35" i="1"/>
  <c r="B32" i="1"/>
  <c r="B34" i="1"/>
  <c r="B44" i="1"/>
  <c r="A14" i="1"/>
  <c r="A18" i="1"/>
  <c r="A21" i="1"/>
  <c r="A16" i="1"/>
  <c r="A5" i="1"/>
  <c r="A10" i="1"/>
  <c r="A11" i="1"/>
  <c r="A42" i="1"/>
  <c r="A31" i="1"/>
  <c r="A28" i="1"/>
  <c r="A75" i="1"/>
  <c r="A365" i="1"/>
  <c r="A57" i="1"/>
  <c r="A285" i="1"/>
  <c r="A49" i="1"/>
  <c r="A205" i="1"/>
  <c r="A41" i="1"/>
  <c r="A125" i="1"/>
  <c r="A33" i="1"/>
  <c r="A65" i="1"/>
  <c r="A27" i="1"/>
  <c r="A305" i="1"/>
  <c r="A51" i="1"/>
  <c r="A225" i="1"/>
  <c r="A43" i="1"/>
  <c r="A145" i="1"/>
  <c r="A35" i="1"/>
  <c r="A325" i="1"/>
  <c r="A53" i="1"/>
  <c r="A245" i="1"/>
  <c r="A45" i="1"/>
  <c r="A165" i="1"/>
  <c r="A37" i="1"/>
  <c r="A345" i="1"/>
  <c r="A55" i="1"/>
  <c r="A265" i="1"/>
  <c r="A47" i="1"/>
  <c r="A185" i="1"/>
  <c r="A39" i="1"/>
  <c r="B25" i="5"/>
  <c r="E60" i="5"/>
  <c r="A60" i="1"/>
  <c r="B21" i="5"/>
  <c r="B11" i="5"/>
  <c r="A29" i="1"/>
  <c r="A40" i="1"/>
  <c r="A48" i="1"/>
  <c r="A30" i="1"/>
  <c r="A46" i="1"/>
  <c r="A56" i="1"/>
  <c r="A34" i="1"/>
  <c r="A15" i="1"/>
  <c r="A17" i="1"/>
  <c r="A24" i="1"/>
  <c r="B5" i="5"/>
  <c r="A32" i="1"/>
  <c r="A115" i="1"/>
  <c r="E390" i="1" l="1"/>
  <c r="A1" i="1"/>
</calcChain>
</file>

<file path=xl/sharedStrings.xml><?xml version="1.0" encoding="utf-8"?>
<sst xmlns="http://schemas.openxmlformats.org/spreadsheetml/2006/main" count="281" uniqueCount="126">
  <si>
    <t xml:space="preserve">П Р О Т О К О Л </t>
  </si>
  <si>
    <t>за избиране на общински съветници</t>
  </si>
  <si>
    <t>ЧАСТ І</t>
  </si>
  <si>
    <t>А.</t>
  </si>
  <si>
    <t>Брой на бюлетините, получени по реда на чл. 215, ал. 1  ИК, вписани в т. 3.1 на протокола за предаване и приемане на изборни книжа и материали на СИК</t>
  </si>
  <si>
    <t>ДАННИ ОТ ИЗБИРАТЕЛНИТЕ СПИСЪЦИ:</t>
  </si>
  <si>
    <t>1.</t>
  </si>
  <si>
    <t>а)</t>
  </si>
  <si>
    <t>Избирателен списък – част І</t>
  </si>
  <si>
    <t>б)</t>
  </si>
  <si>
    <t>Избирателен списък – част ІІ</t>
  </si>
  <si>
    <t>2.</t>
  </si>
  <si>
    <t>Брой на избирателите, вписани в допълнителната страница (под чертата) на избирателния списък в изборния ден</t>
  </si>
  <si>
    <t>3.</t>
  </si>
  <si>
    <t>Брой на гласувалите избиратели според положените подписи в избирателния списък (част І и част ІІ), включително и подписите в допълнителната страница (под чертата)</t>
  </si>
  <si>
    <t>ДАННИ ИЗВЪН ИЗБИРАТЕЛНИТЕ СПИСЪЦИ И СЪДЪРЖАНИЕТО НА ИЗБИРАТЕЛНАТА КУТИЯ:</t>
  </si>
  <si>
    <t>4.</t>
  </si>
  <si>
    <t>Бюлетини извън избирателната кутия</t>
  </si>
  <si>
    <t>брой на неизползваните бюлетини</t>
  </si>
  <si>
    <t>брой на унищожените от СИК бюлетини по други поводи (за създаване на образци за таблата пред изборното помещение и увредените механично при откъсване от кочана)</t>
  </si>
  <si>
    <t>в)</t>
  </si>
  <si>
    <t>брой на недействителните бюлетини по чл. 427, ал. 6 ИК (когато номерът на бюлетината не съответства на номер в кочана)</t>
  </si>
  <si>
    <t>г)</t>
  </si>
  <si>
    <t>брой на недействителните бюлетини по чл. 227 ИК (при които е използвана възпроизвеждаща техника)</t>
  </si>
  <si>
    <t>д)</t>
  </si>
  <si>
    <t>брой на недействителните бюлетини по чл. 228 ИК (показан публично вот след гласуване)</t>
  </si>
  <si>
    <t>е)</t>
  </si>
  <si>
    <t>брой на сгрешените бюлетини по чл. 267, ал. 2 ИК</t>
  </si>
  <si>
    <t>ЧАСТ ІІ</t>
  </si>
  <si>
    <t>5.</t>
  </si>
  <si>
    <t>Брой на намерените в избирателната кутия бюлетини</t>
  </si>
  <si>
    <t>6.</t>
  </si>
  <si>
    <t>7.</t>
  </si>
  <si>
    <t>7.1.</t>
  </si>
  <si>
    <t>Брой на действителните гласове, подадени за кандидатските листи на партии, коалиции и инициативни комитети</t>
  </si>
  <si>
    <t>7.2.</t>
  </si>
  <si>
    <t>Брой на действителните гласове с отбелязан вот в квадратчето „Не подкрепям никого“</t>
  </si>
  <si>
    <t>8. РАЗПРЕДЕЛЕНИЕ НА ГЛАСОВЕТЕ ПО КАНДИДАТСКИ ЛИСТИ</t>
  </si>
  <si>
    <t>Д</t>
  </si>
  <si>
    <t>Н</t>
  </si>
  <si>
    <t>10.</t>
  </si>
  <si>
    <t>11.</t>
  </si>
  <si>
    <t>14.</t>
  </si>
  <si>
    <t xml:space="preserve">Политическа партия АБВ (Алтернатива за българско възраждане) </t>
  </si>
  <si>
    <t>18.</t>
  </si>
  <si>
    <t>20.</t>
  </si>
  <si>
    <t>26.</t>
  </si>
  <si>
    <t>27.</t>
  </si>
  <si>
    <t>28.</t>
  </si>
  <si>
    <t xml:space="preserve">ДВИЖЕНИЕ 21 </t>
  </si>
  <si>
    <t>31.</t>
  </si>
  <si>
    <t xml:space="preserve">БЪЛГАРСКИ СЪЮЗ ЗА ДИРЕКТНА ДЕМОКРАЦИЯ (БСДД) </t>
  </si>
  <si>
    <t>34.</t>
  </si>
  <si>
    <t xml:space="preserve">ПП ВМРО – БЪЛГАРСКО НАЦИОНАЛНО ДВИЖЕНИЕ </t>
  </si>
  <si>
    <t>35.</t>
  </si>
  <si>
    <t xml:space="preserve">БЪЛГАРСКА СОЦИАЛДЕМОКРАТИЧЕСКА ПАРТИЯ </t>
  </si>
  <si>
    <t>40.</t>
  </si>
  <si>
    <t xml:space="preserve">Национална Републиканска партия </t>
  </si>
  <si>
    <t>42.</t>
  </si>
  <si>
    <t xml:space="preserve">партия на ЗЕЛЕНИТЕ </t>
  </si>
  <si>
    <t>47.</t>
  </si>
  <si>
    <t xml:space="preserve">Християндемократическа партия на България </t>
  </si>
  <si>
    <t>48.</t>
  </si>
  <si>
    <t xml:space="preserve">ВЪЗРАЖДАНЕ </t>
  </si>
  <si>
    <t>49.</t>
  </si>
  <si>
    <t xml:space="preserve">Земеделски съюз „Ал. Стамболийски“ </t>
  </si>
  <si>
    <t>50.</t>
  </si>
  <si>
    <t>51.</t>
  </si>
  <si>
    <t>ВОЛЯ</t>
  </si>
  <si>
    <t>55.</t>
  </si>
  <si>
    <t xml:space="preserve">Движение за права и свободи – ДПС </t>
  </si>
  <si>
    <t>56.</t>
  </si>
  <si>
    <t xml:space="preserve">БСП ЗА БЪЛГАРИЯ </t>
  </si>
  <si>
    <t>58.</t>
  </si>
  <si>
    <t xml:space="preserve">Движение ЗАЕДНО за промяна </t>
  </si>
  <si>
    <t>60.</t>
  </si>
  <si>
    <t xml:space="preserve">ПП ОБЕДИНЕНА СОЦИАЛДЕМОКРАЦИЯ </t>
  </si>
  <si>
    <t>63.</t>
  </si>
  <si>
    <t xml:space="preserve">Радикалдемократическа партия в България </t>
  </si>
  <si>
    <t>66.</t>
  </si>
  <si>
    <t xml:space="preserve">„ДЕМОКРАТИЧНА БЪЛГАРИЯ – ОБЕДИНЕНИЕ“ (ДА България, ДСБ, Зелено движение) </t>
  </si>
  <si>
    <t>67.</t>
  </si>
  <si>
    <t xml:space="preserve">Местна коалиция ДВИЖЕНИЕ БЪЛГАРИЯ НА ГРАЖДАНИТЕ (ДБГ, ЗНС, НДСВ) </t>
  </si>
  <si>
    <t>68.</t>
  </si>
  <si>
    <t xml:space="preserve">Местна коалиция ГЕРБ (СДС) </t>
  </si>
  <si>
    <t>69.</t>
  </si>
  <si>
    <t>71.</t>
  </si>
  <si>
    <t xml:space="preserve">независим Борис Бориславов Бонев </t>
  </si>
  <si>
    <t>72.</t>
  </si>
  <si>
    <t xml:space="preserve">независим Гергин Александров Борисов </t>
  </si>
  <si>
    <t>93.</t>
  </si>
  <si>
    <t xml:space="preserve">независим Александър Иванов Ваклин </t>
  </si>
  <si>
    <t>9.</t>
  </si>
  <si>
    <t xml:space="preserve">Празни бюлетини или бюлетини, в които е гласувано за повече от една листа, както и бюлетини, в които не може да се установи еднозначно вотът на избирателя </t>
  </si>
  <si>
    <t>ЛИСТ 2</t>
  </si>
  <si>
    <t>РАЗПРЕДЕЛЕНИЕ НА ПРЕДПОЧИТАНИЯТА (ПРЕФЕРЕНЦИИТЕ) ЗА КАНДИДАТИТЕ ОТ ЛИСТИТЕ НА ПАРТИИТЕ, КОАЛИЦИИТЕ И МЕСТНИТЕ КОАЛИЦИИ</t>
  </si>
  <si>
    <t>без</t>
  </si>
  <si>
    <t>1. Числото по т. 3 трябва да е равно на числото по т. 5 и да е по-малко или равно от сумата на числата по т. 1 и т. 2.</t>
  </si>
  <si>
    <t>2. Числото по т. „А“ трябва да е равно на сумата от всички числа по т. 4 и числото по т. 5.</t>
  </si>
  <si>
    <t>3. Числото по т. 5 трябва да е равно на сумата от числата по т. 6 и т. 7.</t>
  </si>
  <si>
    <t>4. Числото по т. 7 трябва да е равно на сумата от числата по т. 7.1 и т. 7.2.</t>
  </si>
  <si>
    <t>5. Числото по т. 7.1 трябва да е равно на сумата от числата по т. 8, графа „Действителни гласове“.</t>
  </si>
  <si>
    <t>6. Числото по т. 6 трябва да е равно на сумата от числата по т. 8, графа „Недействителни гласове“  и числото по т. 9.</t>
  </si>
  <si>
    <t>1.1 Числото по т. 3 трябва да е равно на числото по т. 5</t>
  </si>
  <si>
    <t>1.2 Числото по т. 3 трябва да е по-малко или равно от сумата на числата по т. 1 и т. 2.</t>
  </si>
  <si>
    <r>
      <t xml:space="preserve">Брой на избирателите според избирателния списък при предаването му на СИК </t>
    </r>
    <r>
      <rPr>
        <i/>
        <sz val="12"/>
        <rFont val="Times New Roman"/>
        <family val="1"/>
        <charset val="204"/>
      </rPr>
      <t>(сумата от числата по букви „а“ и „б“ от тази точка)</t>
    </r>
  </si>
  <si>
    <r>
      <t xml:space="preserve">Общ брой на намерените в избирателната кутия действителни гласове (бюлетини) </t>
    </r>
    <r>
      <rPr>
        <i/>
        <sz val="12"/>
        <rFont val="Times New Roman"/>
        <family val="1"/>
        <charset val="204"/>
      </rPr>
      <t>(сумата от числата по т. 7.1 и т. 7.2)</t>
    </r>
    <r>
      <rPr>
        <sz val="12"/>
        <rFont val="Times New Roman"/>
        <family val="1"/>
        <charset val="204"/>
      </rPr>
      <t xml:space="preserve"> </t>
    </r>
  </si>
  <si>
    <r>
      <t>Брой намерени в избирателната кутия недействителни гласове (бюлетини) –</t>
    </r>
    <r>
      <rPr>
        <sz val="9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броят на недействителните бюлетини е равен на броя на бюлетините, които не са по установен образец за съответния изборен район; в които има вписани специални символи, като букви, цифри или други знаци; не съдържат два печата на съответната СИК; вотът на избирателя не е отбелязан със знак „Х“ или „V“ и с химикал, пишещ със син цвят; отразеният вот на избирателя не може да бъде установен еднозначно, тъй като знакът „Х“ или „V“ е поставен в квадратчетата за две или повече кандидатски листи или засяга повече от едно квадратче за гласуване; не е отразен вот в нито едно от квадратчетата със знак „Х“ или „V“ с химикал, пишещ със син цвят (празни бюлетини).</t>
    </r>
  </si>
  <si>
    <t>Политическа партия АБВ (Алтернатива за българско възраждане)</t>
  </si>
  <si>
    <t>БСП ЗА БЪЛГАРИЯ</t>
  </si>
  <si>
    <t>за избиране на кмет на община</t>
  </si>
  <si>
    <t>Брой на бюлетините, получени по реда на чл. 215, ал. 1 ИК, вписани в т. 3.2/3.3/3.4 на протокола за предаване и приемане на изборни книжа и материали на СИК</t>
  </si>
  <si>
    <t>1,2,3</t>
  </si>
  <si>
    <t>A,4,5</t>
  </si>
  <si>
    <t>5,6,7</t>
  </si>
  <si>
    <t>7,7.1,7.2</t>
  </si>
  <si>
    <t>7.1,8</t>
  </si>
  <si>
    <t>6,8,9</t>
  </si>
  <si>
    <t>СРАБОТИЛИ КОНТРОЛИ:</t>
  </si>
  <si>
    <t>7. Броят на действителните гласове за всяка партия, коалиция и местна коалиция трябва да са равни на сумата от числата от всички полета с преференции за кандидатите от съответната партия/коалиция/местна коалиция, включително и числото, вписано в полето „без преференции“.</t>
  </si>
  <si>
    <t xml:space="preserve">7. Броят на действителните гласове за всяка партия, коалиция и местна коалиция трябва да са равни на сумата от числата от всички полета с преференции за кандидатите от съответната партия/коалиция/местна коалиция, включително и числото, вписано </t>
  </si>
  <si>
    <t>ПП ГЕРБ</t>
  </si>
  <si>
    <t>43.</t>
  </si>
  <si>
    <t>Движение за права и свободи - ДПС</t>
  </si>
  <si>
    <t>ВАНЯ КИРИЛОВА ГАТДЕРОВА ПП ГЕРБ</t>
  </si>
  <si>
    <t>НЕРУДИН МУСОВ КАФЕЛОВ Движение за права и свободи  - ДПС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</si>
</sst>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yy&quot; г.&quot;"/>
    <numFmt numFmtId="165" formatCode=";;;"/>
  </numFmts>
  <fonts count="14" x14ac:knownFonts="1">
    <font>
      <sz val="10"/>
      <name val="Arial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"/>
      <family val="2"/>
    </font>
    <font>
      <b/>
      <sz val="1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42"/>
      </patternFill>
    </fill>
    <fill>
      <patternFill patternType="solid">
        <fgColor indexed="45"/>
        <bgColor indexed="29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8"/>
      </left>
      <right/>
      <top/>
      <bottom/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</cellStyleXfs>
  <cellXfs count="75">
    <xf numFmtId="0" fontId="0" fillId="0" borderId="0" xfId="0"/>
    <xf numFmtId="0" fontId="7" fillId="0" borderId="0" xfId="0" applyFont="1" applyAlignment="1">
      <alignment horizontal="justify" vertical="center"/>
    </xf>
    <xf numFmtId="1" fontId="0" fillId="0" borderId="0" xfId="0" applyNumberFormat="1"/>
    <xf numFmtId="0" fontId="0" fillId="4" borderId="0" xfId="0" applyFill="1"/>
    <xf numFmtId="0" fontId="2" fillId="0" borderId="0" xfId="0" applyFont="1" applyProtection="1"/>
    <xf numFmtId="0" fontId="1" fillId="0" borderId="0" xfId="0" applyFont="1" applyAlignment="1" applyProtection="1">
      <alignment horizontal="center"/>
    </xf>
    <xf numFmtId="0" fontId="0" fillId="0" borderId="0" xfId="0" applyProtection="1"/>
    <xf numFmtId="0" fontId="1" fillId="0" borderId="0" xfId="0" applyFont="1" applyAlignment="1" applyProtection="1">
      <alignment horizontal="justify" vertical="top" wrapText="1"/>
    </xf>
    <xf numFmtId="0" fontId="2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horizontal="justify" vertical="top"/>
    </xf>
    <xf numFmtId="0" fontId="1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2" fillId="0" borderId="1" xfId="0" applyFont="1" applyBorder="1" applyProtection="1"/>
    <xf numFmtId="0" fontId="0" fillId="0" borderId="1" xfId="0" applyBorder="1" applyProtection="1"/>
    <xf numFmtId="0" fontId="1" fillId="0" borderId="1" xfId="0" applyFont="1" applyBorder="1" applyAlignment="1" applyProtection="1">
      <alignment horizontal="justify" vertical="top" wrapText="1"/>
    </xf>
    <xf numFmtId="0" fontId="2" fillId="0" borderId="1" xfId="0" applyFont="1" applyBorder="1" applyAlignment="1" applyProtection="1">
      <alignment horizontal="justify" wrapText="1"/>
    </xf>
    <xf numFmtId="0" fontId="0" fillId="0" borderId="1" xfId="0" applyBorder="1" applyProtection="1">
      <protection locked="0"/>
    </xf>
    <xf numFmtId="0" fontId="2" fillId="0" borderId="1" xfId="0" applyFont="1" applyBorder="1" applyAlignment="1" applyProtection="1">
      <alignment vertical="top" wrapText="1"/>
    </xf>
    <xf numFmtId="0" fontId="2" fillId="0" borderId="1" xfId="0" applyFont="1" applyBorder="1" applyAlignment="1" applyProtection="1">
      <alignment horizontal="justify"/>
    </xf>
    <xf numFmtId="0" fontId="2" fillId="0" borderId="1" xfId="0" applyFont="1" applyBorder="1" applyAlignment="1" applyProtection="1">
      <alignment horizontal="justify" vertical="top"/>
    </xf>
    <xf numFmtId="0" fontId="2" fillId="0" borderId="1" xfId="0" applyFont="1" applyBorder="1" applyAlignment="1" applyProtection="1">
      <alignment vertical="top"/>
    </xf>
    <xf numFmtId="0" fontId="1" fillId="0" borderId="1" xfId="0" applyFont="1" applyBorder="1" applyAlignment="1" applyProtection="1">
      <alignment vertical="top"/>
    </xf>
    <xf numFmtId="0" fontId="1" fillId="0" borderId="1" xfId="0" applyFont="1" applyBorder="1" applyProtection="1"/>
    <xf numFmtId="164" fontId="2" fillId="0" borderId="1" xfId="0" applyNumberFormat="1" applyFont="1" applyBorder="1" applyAlignment="1" applyProtection="1">
      <alignment horizontal="justify" vertical="top"/>
    </xf>
    <xf numFmtId="0" fontId="2" fillId="0" borderId="1" xfId="0" applyFont="1" applyBorder="1" applyAlignment="1" applyProtection="1">
      <alignment wrapText="1"/>
    </xf>
    <xf numFmtId="0" fontId="0" fillId="0" borderId="2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2" xfId="0" applyFont="1" applyBorder="1" applyAlignment="1" applyProtection="1">
      <alignment horizontal="right" vertical="center"/>
      <protection locked="0"/>
    </xf>
    <xf numFmtId="165" fontId="0" fillId="0" borderId="0" xfId="0" applyNumberFormat="1" applyAlignment="1" applyProtection="1">
      <alignment horizontal="right" vertical="center"/>
      <protection hidden="1"/>
    </xf>
    <xf numFmtId="0" fontId="0" fillId="0" borderId="2" xfId="0" applyFont="1" applyBorder="1" applyAlignment="1" applyProtection="1">
      <alignment horizontal="right" vertical="center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right" vertical="center"/>
    </xf>
    <xf numFmtId="165" fontId="0" fillId="0" borderId="0" xfId="0" applyNumberFormat="1" applyProtection="1"/>
    <xf numFmtId="0" fontId="2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164" fontId="8" fillId="0" borderId="1" xfId="0" applyNumberFormat="1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1" fontId="10" fillId="0" borderId="0" xfId="0" applyNumberFormat="1" applyFont="1" applyAlignment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Alignment="1"/>
    <xf numFmtId="0" fontId="11" fillId="0" borderId="3" xfId="0" applyFont="1" applyBorder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1" fillId="0" borderId="9" xfId="0" applyFont="1" applyBorder="1"/>
    <xf numFmtId="0" fontId="12" fillId="0" borderId="10" xfId="0" applyFont="1" applyFill="1" applyBorder="1"/>
    <xf numFmtId="0" fontId="12" fillId="0" borderId="11" xfId="0" applyFont="1" applyFill="1" applyBorder="1"/>
    <xf numFmtId="0" fontId="2" fillId="0" borderId="2" xfId="0" applyFont="1" applyBorder="1" applyAlignment="1" applyProtection="1">
      <alignment horizontal="center" vertical="center" wrapText="1"/>
    </xf>
    <xf numFmtId="0" fontId="12" fillId="0" borderId="14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13" xfId="0" applyFont="1" applyBorder="1" applyAlignment="1" applyProtection="1">
      <alignment horizontal="center" vertical="top" wrapText="1"/>
    </xf>
    <xf numFmtId="165" fontId="2" fillId="0" borderId="12" xfId="0" applyNumberFormat="1" applyFont="1" applyBorder="1" applyAlignment="1" applyProtection="1">
      <alignment horizontal="center" vertical="center" wrapText="1"/>
      <protection hidden="1"/>
    </xf>
    <xf numFmtId="0" fontId="13" fillId="0" borderId="14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6" xfId="0" applyFont="1" applyFill="1" applyBorder="1" applyAlignment="1">
      <alignment horizontal="left"/>
    </xf>
  </cellXfs>
  <cellStyles count="3">
    <cellStyle name="ColorGreen" xfId="1" xr:uid="{00000000-0005-0000-0000-000000000000}"/>
    <cellStyle name="ColorRed" xfId="2" xr:uid="{00000000-0005-0000-0000-000001000000}"/>
    <cellStyle name="Normal" xfId="0" builtinId="0"/>
  </cellStyles>
  <dxfs count="9">
    <dxf>
      <font>
        <color theme="1"/>
      </font>
    </dxf>
    <dxf>
      <font>
        <color theme="1"/>
      </font>
    </dxf>
    <dxf>
      <font>
        <b/>
        <i/>
        <color rgb="FFFF0000"/>
      </font>
    </dxf>
    <dxf>
      <font>
        <b/>
        <i/>
        <color rgb="FFFF0000"/>
      </font>
    </dxf>
    <dxf>
      <font>
        <color theme="1"/>
      </font>
    </dxf>
    <dxf>
      <font>
        <color theme="1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99"/>
      <rgbColor rgb="00CC99FF"/>
      <rgbColor rgb="00FFCC99"/>
      <rgbColor rgb="003366FF"/>
      <rgbColor rgb="0066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411"/>
  <sheetViews>
    <sheetView showGridLines="0" tabSelected="1" topLeftCell="C1" zoomScale="115" zoomScaleNormal="115" zoomScaleSheetLayoutView="115" workbookViewId="0">
      <selection activeCell="D11" sqref="D11"/>
    </sheetView>
  </sheetViews>
  <sheetFormatPr defaultColWidth="11.42578125" defaultRowHeight="12.75" x14ac:dyDescent="0.2"/>
  <cols>
    <col min="1" max="1" width="6.28515625" style="6" hidden="1" customWidth="1"/>
    <col min="2" max="2" width="5.85546875" style="6" hidden="1" customWidth="1"/>
    <col min="3" max="3" width="4.85546875" style="6" customWidth="1"/>
    <col min="4" max="4" width="63.28515625" style="6" customWidth="1"/>
    <col min="5" max="5" width="14.140625" style="6" customWidth="1"/>
    <col min="6" max="6" width="6.42578125" style="6" customWidth="1"/>
    <col min="7" max="7" width="5.5703125" style="6" customWidth="1"/>
    <col min="8" max="8" width="8.5703125" style="6" customWidth="1"/>
    <col min="9" max="19" width="5.5703125" style="6" customWidth="1"/>
    <col min="20" max="16384" width="11.42578125" style="6"/>
  </cols>
  <sheetData>
    <row r="1" spans="1:39" ht="15.75" x14ac:dyDescent="0.25">
      <c r="A1" s="6" t="b">
        <f>AND(A5:B374)</f>
        <v>1</v>
      </c>
      <c r="C1" s="4"/>
      <c r="D1" s="5" t="s">
        <v>0</v>
      </c>
    </row>
    <row r="2" spans="1:39" ht="15.75" x14ac:dyDescent="0.25">
      <c r="C2" s="4"/>
      <c r="D2" s="5" t="s">
        <v>1</v>
      </c>
    </row>
    <row r="3" spans="1:39" ht="15.75" x14ac:dyDescent="0.25">
      <c r="C3" s="4"/>
      <c r="D3" s="4"/>
    </row>
    <row r="4" spans="1:39" ht="15.75" x14ac:dyDescent="0.25">
      <c r="C4" s="4"/>
      <c r="D4" s="5" t="s">
        <v>2</v>
      </c>
    </row>
    <row r="5" spans="1:39" ht="69" customHeight="1" x14ac:dyDescent="0.25">
      <c r="A5" s="6" t="b">
        <f>AND($E$385)</f>
        <v>1</v>
      </c>
      <c r="C5" s="15" t="s">
        <v>3</v>
      </c>
      <c r="D5" s="16" t="s">
        <v>4</v>
      </c>
      <c r="E5" s="17"/>
    </row>
    <row r="6" spans="1:39" ht="28.5" customHeight="1" x14ac:dyDescent="0.25">
      <c r="C6" s="7"/>
      <c r="D6" s="5" t="s">
        <v>5</v>
      </c>
    </row>
    <row r="7" spans="1:39" ht="58.5" customHeight="1" x14ac:dyDescent="0.25">
      <c r="A7" s="6" t="b">
        <f>AND($E$384)</f>
        <v>1</v>
      </c>
      <c r="C7" s="18" t="s">
        <v>6</v>
      </c>
      <c r="D7" s="19" t="s">
        <v>105</v>
      </c>
      <c r="E7" s="17"/>
      <c r="H7" s="54" t="s">
        <v>118</v>
      </c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9"/>
    </row>
    <row r="8" spans="1:39" ht="24.75" customHeight="1" x14ac:dyDescent="0.25">
      <c r="C8" s="20" t="s">
        <v>7</v>
      </c>
      <c r="D8" s="19" t="s">
        <v>8</v>
      </c>
      <c r="E8" s="17"/>
      <c r="H8" s="56" t="s">
        <v>97</v>
      </c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1"/>
    </row>
    <row r="9" spans="1:39" ht="15.75" x14ac:dyDescent="0.25">
      <c r="C9" s="21" t="s">
        <v>9</v>
      </c>
      <c r="D9" s="13" t="s">
        <v>10</v>
      </c>
      <c r="E9" s="17"/>
      <c r="H9" s="55" t="s">
        <v>98</v>
      </c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1"/>
    </row>
    <row r="10" spans="1:39" ht="31.5" x14ac:dyDescent="0.25">
      <c r="A10" s="6" t="b">
        <f>AND($E$384)</f>
        <v>1</v>
      </c>
      <c r="C10" s="20" t="s">
        <v>11</v>
      </c>
      <c r="D10" s="19" t="s">
        <v>12</v>
      </c>
      <c r="E10" s="17"/>
      <c r="H10" s="55" t="s">
        <v>99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1"/>
    </row>
    <row r="11" spans="1:39" ht="47.25" x14ac:dyDescent="0.25">
      <c r="A11" s="6" t="b">
        <f>AND($E$383,$E$384)</f>
        <v>1</v>
      </c>
      <c r="C11" s="20" t="s">
        <v>13</v>
      </c>
      <c r="D11" s="19" t="s">
        <v>14</v>
      </c>
      <c r="E11" s="17"/>
      <c r="H11" s="55" t="s">
        <v>100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1"/>
    </row>
    <row r="12" spans="1:39" ht="46.5" customHeight="1" x14ac:dyDescent="0.25">
      <c r="C12" s="9"/>
      <c r="D12" s="10" t="s">
        <v>15</v>
      </c>
      <c r="H12" s="55" t="s">
        <v>101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1"/>
    </row>
    <row r="13" spans="1:39" ht="15.75" x14ac:dyDescent="0.25">
      <c r="C13" s="22" t="s">
        <v>16</v>
      </c>
      <c r="D13" s="23" t="s">
        <v>17</v>
      </c>
      <c r="E13" s="14"/>
      <c r="H13" s="55" t="s">
        <v>102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1"/>
    </row>
    <row r="14" spans="1:39" ht="36.75" customHeight="1" x14ac:dyDescent="0.25">
      <c r="A14" s="6" t="b">
        <f t="shared" ref="A14:A19" si="0">AND($E$385)</f>
        <v>1</v>
      </c>
      <c r="C14" s="20" t="s">
        <v>7</v>
      </c>
      <c r="D14" s="19" t="s">
        <v>18</v>
      </c>
      <c r="E14" s="17"/>
      <c r="H14" s="58" t="s">
        <v>119</v>
      </c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3"/>
    </row>
    <row r="15" spans="1:39" ht="79.5" customHeight="1" x14ac:dyDescent="0.25">
      <c r="A15" s="6" t="b">
        <f t="shared" si="0"/>
        <v>1</v>
      </c>
      <c r="C15" s="20" t="s">
        <v>9</v>
      </c>
      <c r="D15" s="19" t="s">
        <v>19</v>
      </c>
      <c r="E15" s="17"/>
    </row>
    <row r="16" spans="1:39" ht="64.5" customHeight="1" x14ac:dyDescent="0.25">
      <c r="A16" s="6" t="b">
        <f t="shared" si="0"/>
        <v>1</v>
      </c>
      <c r="C16" s="20" t="s">
        <v>20</v>
      </c>
      <c r="D16" s="19" t="s">
        <v>21</v>
      </c>
      <c r="E16" s="17"/>
    </row>
    <row r="17" spans="1:7" ht="45.75" customHeight="1" x14ac:dyDescent="0.25">
      <c r="A17" s="6" t="b">
        <f t="shared" si="0"/>
        <v>1</v>
      </c>
      <c r="C17" s="20" t="s">
        <v>22</v>
      </c>
      <c r="D17" s="19" t="s">
        <v>23</v>
      </c>
      <c r="E17" s="17"/>
    </row>
    <row r="18" spans="1:7" ht="42.75" customHeight="1" x14ac:dyDescent="0.25">
      <c r="A18" s="6" t="b">
        <f t="shared" si="0"/>
        <v>1</v>
      </c>
      <c r="C18" s="20" t="s">
        <v>24</v>
      </c>
      <c r="D18" s="19" t="s">
        <v>25</v>
      </c>
      <c r="E18" s="17"/>
    </row>
    <row r="19" spans="1:7" ht="15.75" x14ac:dyDescent="0.25">
      <c r="A19" s="6" t="b">
        <f t="shared" si="0"/>
        <v>1</v>
      </c>
      <c r="C19" s="20" t="s">
        <v>26</v>
      </c>
      <c r="D19" s="19" t="s">
        <v>27</v>
      </c>
      <c r="E19" s="17"/>
    </row>
    <row r="20" spans="1:7" ht="45.75" customHeight="1" x14ac:dyDescent="0.25">
      <c r="C20" s="9"/>
      <c r="D20" s="5" t="s">
        <v>28</v>
      </c>
    </row>
    <row r="21" spans="1:7" ht="15.75" x14ac:dyDescent="0.25">
      <c r="A21" s="6" t="b">
        <f>AND($E$383,$E$385,$E$386)</f>
        <v>1</v>
      </c>
      <c r="C21" s="21" t="s">
        <v>29</v>
      </c>
      <c r="D21" s="13" t="s">
        <v>30</v>
      </c>
      <c r="E21" s="17"/>
    </row>
    <row r="22" spans="1:7" ht="136.5" customHeight="1" x14ac:dyDescent="0.2">
      <c r="A22" s="6" t="b">
        <f>AND($E$386,$E$389)</f>
        <v>1</v>
      </c>
      <c r="C22" s="20" t="s">
        <v>31</v>
      </c>
      <c r="D22" s="19" t="s">
        <v>107</v>
      </c>
      <c r="E22" s="17"/>
    </row>
    <row r="23" spans="1:7" ht="58.5" customHeight="1" x14ac:dyDescent="0.25">
      <c r="A23" s="6" t="b">
        <f>AND($E$386,$E$387)</f>
        <v>1</v>
      </c>
      <c r="C23" s="20" t="s">
        <v>32</v>
      </c>
      <c r="D23" s="19" t="s">
        <v>106</v>
      </c>
      <c r="E23" s="17"/>
    </row>
    <row r="24" spans="1:7" ht="48.75" customHeight="1" x14ac:dyDescent="0.25">
      <c r="A24" s="6" t="b">
        <f>AND($E$387,$E$388)</f>
        <v>1</v>
      </c>
      <c r="C24" s="24" t="s">
        <v>33</v>
      </c>
      <c r="D24" s="19" t="s">
        <v>34</v>
      </c>
      <c r="E24" s="17"/>
    </row>
    <row r="25" spans="1:7" ht="51" customHeight="1" x14ac:dyDescent="0.25">
      <c r="A25" s="6" t="b">
        <f>AND($E$387)</f>
        <v>1</v>
      </c>
      <c r="C25" s="18" t="s">
        <v>35</v>
      </c>
      <c r="D25" s="19" t="s">
        <v>36</v>
      </c>
      <c r="E25" s="17"/>
    </row>
    <row r="26" spans="1:7" ht="26.25" customHeight="1" x14ac:dyDescent="0.25">
      <c r="C26" s="8"/>
      <c r="D26" s="5" t="s">
        <v>37</v>
      </c>
      <c r="E26" s="11" t="s">
        <v>38</v>
      </c>
      <c r="F26" s="11" t="s">
        <v>39</v>
      </c>
    </row>
    <row r="27" spans="1:7" ht="31.5" x14ac:dyDescent="0.25">
      <c r="A27" s="6" t="b">
        <f t="shared" ref="A27:A57" si="1">AND($E$388,$E27=$G27)</f>
        <v>1</v>
      </c>
      <c r="B27" s="6" t="b">
        <f t="shared" ref="B27:B60" si="2">AND($E$389)</f>
        <v>1</v>
      </c>
      <c r="C27" s="18" t="s">
        <v>42</v>
      </c>
      <c r="D27" s="25" t="s">
        <v>43</v>
      </c>
      <c r="E27" s="17"/>
      <c r="F27" s="17"/>
      <c r="G27" s="33">
        <f>T65</f>
        <v>0</v>
      </c>
    </row>
    <row r="28" spans="1:7" ht="15.75" x14ac:dyDescent="0.25">
      <c r="A28" s="6" t="b">
        <f t="shared" si="1"/>
        <v>1</v>
      </c>
      <c r="B28" s="6" t="b">
        <f t="shared" si="2"/>
        <v>1</v>
      </c>
      <c r="C28" s="18" t="s">
        <v>122</v>
      </c>
      <c r="D28" s="25" t="s">
        <v>121</v>
      </c>
      <c r="E28" s="17"/>
      <c r="F28" s="17"/>
      <c r="G28" s="33">
        <f>T75</f>
        <v>0</v>
      </c>
    </row>
    <row r="29" spans="1:7" ht="15.75" x14ac:dyDescent="0.25">
      <c r="A29" s="6" t="b">
        <f t="shared" si="1"/>
        <v>1</v>
      </c>
      <c r="B29" s="6" t="b">
        <f t="shared" si="2"/>
        <v>1</v>
      </c>
      <c r="C29" s="18" t="s">
        <v>67</v>
      </c>
      <c r="D29" s="25" t="s">
        <v>68</v>
      </c>
      <c r="E29" s="17"/>
      <c r="F29" s="17"/>
      <c r="G29" s="33">
        <f>T85</f>
        <v>0</v>
      </c>
    </row>
    <row r="30" spans="1:7" ht="15.75" x14ac:dyDescent="0.25">
      <c r="A30" s="6" t="b">
        <f t="shared" si="1"/>
        <v>1</v>
      </c>
      <c r="B30" s="6" t="b">
        <f t="shared" si="2"/>
        <v>1</v>
      </c>
      <c r="C30" s="18" t="s">
        <v>69</v>
      </c>
      <c r="D30" s="25" t="s">
        <v>70</v>
      </c>
      <c r="E30" s="17"/>
      <c r="F30" s="17"/>
      <c r="G30" s="33">
        <f>T95</f>
        <v>0</v>
      </c>
    </row>
    <row r="31" spans="1:7" ht="15.75" x14ac:dyDescent="0.25">
      <c r="A31" s="6" t="b">
        <f t="shared" si="1"/>
        <v>1</v>
      </c>
      <c r="B31" s="6" t="b">
        <f t="shared" si="2"/>
        <v>1</v>
      </c>
      <c r="C31" s="18" t="s">
        <v>71</v>
      </c>
      <c r="D31" s="25" t="s">
        <v>72</v>
      </c>
      <c r="E31" s="17"/>
      <c r="F31" s="17"/>
      <c r="G31" s="33">
        <f>T105</f>
        <v>0</v>
      </c>
    </row>
    <row r="32" spans="1:7" ht="15.75" x14ac:dyDescent="0.25">
      <c r="A32" s="6" t="b">
        <f t="shared" si="1"/>
        <v>1</v>
      </c>
      <c r="B32" s="6" t="b">
        <f t="shared" si="2"/>
        <v>1</v>
      </c>
      <c r="C32" s="18" t="s">
        <v>41</v>
      </c>
      <c r="D32" s="25"/>
      <c r="E32" s="17"/>
      <c r="F32" s="17"/>
      <c r="G32" s="33">
        <f>T115</f>
        <v>0</v>
      </c>
    </row>
    <row r="33" spans="1:7" ht="15.75" x14ac:dyDescent="0.25">
      <c r="A33" s="6" t="b">
        <f t="shared" si="1"/>
        <v>1</v>
      </c>
      <c r="B33" s="6" t="b">
        <f t="shared" si="2"/>
        <v>1</v>
      </c>
      <c r="C33" s="18" t="s">
        <v>42</v>
      </c>
      <c r="D33" s="25"/>
      <c r="E33" s="17"/>
      <c r="F33" s="17"/>
      <c r="G33" s="33">
        <f>T125</f>
        <v>0</v>
      </c>
    </row>
    <row r="34" spans="1:7" ht="15.75" x14ac:dyDescent="0.25">
      <c r="A34" s="6" t="b">
        <f t="shared" si="1"/>
        <v>1</v>
      </c>
      <c r="B34" s="6" t="b">
        <f t="shared" si="2"/>
        <v>1</v>
      </c>
      <c r="C34" s="18" t="s">
        <v>44</v>
      </c>
      <c r="D34" s="25"/>
      <c r="E34" s="17"/>
      <c r="F34" s="17"/>
      <c r="G34" s="33">
        <f>T135</f>
        <v>0</v>
      </c>
    </row>
    <row r="35" spans="1:7" ht="15.75" x14ac:dyDescent="0.25">
      <c r="A35" s="6" t="b">
        <f t="shared" si="1"/>
        <v>1</v>
      </c>
      <c r="B35" s="6" t="b">
        <f t="shared" si="2"/>
        <v>1</v>
      </c>
      <c r="C35" s="18" t="s">
        <v>45</v>
      </c>
      <c r="D35" s="25"/>
      <c r="E35" s="17"/>
      <c r="F35" s="17"/>
      <c r="G35" s="33">
        <f>T145</f>
        <v>0</v>
      </c>
    </row>
    <row r="36" spans="1:7" ht="15.75" x14ac:dyDescent="0.25">
      <c r="A36" s="6" t="b">
        <f t="shared" si="1"/>
        <v>1</v>
      </c>
      <c r="B36" s="6" t="b">
        <f t="shared" si="2"/>
        <v>1</v>
      </c>
      <c r="C36" s="18" t="s">
        <v>46</v>
      </c>
      <c r="D36" s="25"/>
      <c r="E36" s="17"/>
      <c r="F36" s="17"/>
      <c r="G36" s="33">
        <f>T155</f>
        <v>0</v>
      </c>
    </row>
    <row r="37" spans="1:7" ht="15.75" x14ac:dyDescent="0.25">
      <c r="A37" s="6" t="b">
        <f t="shared" si="1"/>
        <v>1</v>
      </c>
      <c r="B37" s="6" t="b">
        <f t="shared" si="2"/>
        <v>1</v>
      </c>
      <c r="C37" s="18" t="s">
        <v>47</v>
      </c>
      <c r="D37" s="25"/>
      <c r="E37" s="17"/>
      <c r="F37" s="17"/>
      <c r="G37" s="33">
        <f>T165</f>
        <v>0</v>
      </c>
    </row>
    <row r="38" spans="1:7" ht="15.75" x14ac:dyDescent="0.25">
      <c r="A38" s="6" t="b">
        <f t="shared" si="1"/>
        <v>1</v>
      </c>
      <c r="B38" s="6" t="b">
        <f t="shared" si="2"/>
        <v>1</v>
      </c>
      <c r="C38" s="18" t="s">
        <v>48</v>
      </c>
      <c r="D38" s="25"/>
      <c r="E38" s="17"/>
      <c r="F38" s="17"/>
      <c r="G38" s="33">
        <f>T175</f>
        <v>0</v>
      </c>
    </row>
    <row r="39" spans="1:7" ht="15.75" x14ac:dyDescent="0.25">
      <c r="A39" s="6" t="b">
        <f t="shared" si="1"/>
        <v>1</v>
      </c>
      <c r="B39" s="6" t="b">
        <f t="shared" si="2"/>
        <v>1</v>
      </c>
      <c r="C39" s="18" t="s">
        <v>50</v>
      </c>
      <c r="D39" s="25"/>
      <c r="E39" s="17"/>
      <c r="F39" s="17"/>
      <c r="G39" s="33">
        <f>T185</f>
        <v>0</v>
      </c>
    </row>
    <row r="40" spans="1:7" ht="15.75" x14ac:dyDescent="0.25">
      <c r="A40" s="6" t="b">
        <f t="shared" si="1"/>
        <v>1</v>
      </c>
      <c r="B40" s="6" t="b">
        <f t="shared" si="2"/>
        <v>1</v>
      </c>
      <c r="C40" s="18" t="s">
        <v>52</v>
      </c>
      <c r="D40" s="25"/>
      <c r="E40" s="17"/>
      <c r="F40" s="17"/>
      <c r="G40" s="33">
        <f>T195</f>
        <v>0</v>
      </c>
    </row>
    <row r="41" spans="1:7" ht="15.75" x14ac:dyDescent="0.25">
      <c r="A41" s="6" t="b">
        <f t="shared" si="1"/>
        <v>1</v>
      </c>
      <c r="B41" s="6" t="b">
        <f t="shared" si="2"/>
        <v>1</v>
      </c>
      <c r="C41" s="18" t="s">
        <v>54</v>
      </c>
      <c r="D41" s="25"/>
      <c r="E41" s="17"/>
      <c r="F41" s="17"/>
      <c r="G41" s="33">
        <f>T205</f>
        <v>0</v>
      </c>
    </row>
    <row r="42" spans="1:7" ht="15.75" x14ac:dyDescent="0.25">
      <c r="A42" s="6" t="b">
        <f t="shared" si="1"/>
        <v>1</v>
      </c>
      <c r="B42" s="6" t="b">
        <f t="shared" si="2"/>
        <v>1</v>
      </c>
      <c r="C42" s="18" t="s">
        <v>56</v>
      </c>
      <c r="D42" s="25"/>
      <c r="E42" s="17"/>
      <c r="F42" s="17"/>
      <c r="G42" s="33">
        <f>T215</f>
        <v>0</v>
      </c>
    </row>
    <row r="43" spans="1:7" ht="15.75" x14ac:dyDescent="0.25">
      <c r="A43" s="6" t="b">
        <f t="shared" si="1"/>
        <v>1</v>
      </c>
      <c r="B43" s="6" t="b">
        <f t="shared" si="2"/>
        <v>1</v>
      </c>
      <c r="C43" s="18" t="s">
        <v>58</v>
      </c>
      <c r="D43" s="25"/>
      <c r="E43" s="17"/>
      <c r="F43" s="17"/>
      <c r="G43" s="33">
        <f>T225</f>
        <v>0</v>
      </c>
    </row>
    <row r="44" spans="1:7" ht="15.75" x14ac:dyDescent="0.25">
      <c r="A44" s="6" t="b">
        <f t="shared" si="1"/>
        <v>1</v>
      </c>
      <c r="B44" s="6" t="b">
        <f t="shared" si="2"/>
        <v>1</v>
      </c>
      <c r="C44" s="18" t="s">
        <v>60</v>
      </c>
      <c r="D44" s="25"/>
      <c r="E44" s="17"/>
      <c r="F44" s="17"/>
      <c r="G44" s="33">
        <f>T235</f>
        <v>0</v>
      </c>
    </row>
    <row r="45" spans="1:7" ht="15.75" x14ac:dyDescent="0.25">
      <c r="A45" s="6" t="b">
        <f t="shared" si="1"/>
        <v>1</v>
      </c>
      <c r="B45" s="6" t="b">
        <f t="shared" si="2"/>
        <v>1</v>
      </c>
      <c r="C45" s="18" t="s">
        <v>62</v>
      </c>
      <c r="D45" s="25"/>
      <c r="E45" s="17"/>
      <c r="F45" s="17"/>
      <c r="G45" s="33">
        <f>T245</f>
        <v>0</v>
      </c>
    </row>
    <row r="46" spans="1:7" ht="15.75" x14ac:dyDescent="0.25">
      <c r="A46" s="6" t="b">
        <f t="shared" si="1"/>
        <v>1</v>
      </c>
      <c r="B46" s="6" t="b">
        <f t="shared" si="2"/>
        <v>1</v>
      </c>
      <c r="C46" s="18" t="s">
        <v>64</v>
      </c>
      <c r="D46" s="25"/>
      <c r="E46" s="17"/>
      <c r="F46" s="17"/>
      <c r="G46" s="33">
        <f>T255</f>
        <v>0</v>
      </c>
    </row>
    <row r="47" spans="1:7" ht="15.75" x14ac:dyDescent="0.25">
      <c r="A47" s="6" t="b">
        <f t="shared" si="1"/>
        <v>1</v>
      </c>
      <c r="B47" s="6" t="b">
        <f t="shared" si="2"/>
        <v>1</v>
      </c>
      <c r="C47" s="18" t="s">
        <v>66</v>
      </c>
      <c r="D47" s="25"/>
      <c r="E47" s="17"/>
      <c r="F47" s="17"/>
      <c r="G47" s="33">
        <f>T265</f>
        <v>0</v>
      </c>
    </row>
    <row r="48" spans="1:7" ht="15.75" x14ac:dyDescent="0.25">
      <c r="A48" s="6" t="b">
        <f t="shared" si="1"/>
        <v>1</v>
      </c>
      <c r="B48" s="6" t="b">
        <f t="shared" si="2"/>
        <v>1</v>
      </c>
      <c r="C48" s="18" t="s">
        <v>67</v>
      </c>
      <c r="D48" s="25"/>
      <c r="E48" s="17"/>
      <c r="F48" s="17"/>
      <c r="G48" s="33">
        <f>T275</f>
        <v>0</v>
      </c>
    </row>
    <row r="49" spans="1:19" ht="15.75" x14ac:dyDescent="0.25">
      <c r="A49" s="6" t="b">
        <f t="shared" si="1"/>
        <v>1</v>
      </c>
      <c r="B49" s="6" t="b">
        <f t="shared" si="2"/>
        <v>1</v>
      </c>
      <c r="C49" s="18" t="s">
        <v>69</v>
      </c>
      <c r="D49" s="25"/>
      <c r="E49" s="17"/>
      <c r="F49" s="17"/>
      <c r="G49" s="33">
        <f>T285</f>
        <v>0</v>
      </c>
    </row>
    <row r="50" spans="1:19" ht="15.75" x14ac:dyDescent="0.25">
      <c r="A50" s="6" t="b">
        <f t="shared" si="1"/>
        <v>1</v>
      </c>
      <c r="B50" s="6" t="b">
        <f t="shared" si="2"/>
        <v>1</v>
      </c>
      <c r="C50" s="18" t="s">
        <v>71</v>
      </c>
      <c r="D50" s="25"/>
      <c r="E50" s="17"/>
      <c r="F50" s="17"/>
      <c r="G50" s="33">
        <f>T295</f>
        <v>0</v>
      </c>
    </row>
    <row r="51" spans="1:19" ht="15.75" x14ac:dyDescent="0.25">
      <c r="A51" s="6" t="b">
        <f t="shared" si="1"/>
        <v>1</v>
      </c>
      <c r="B51" s="6" t="b">
        <f t="shared" si="2"/>
        <v>1</v>
      </c>
      <c r="C51" s="18" t="s">
        <v>73</v>
      </c>
      <c r="D51" s="25"/>
      <c r="E51" s="17"/>
      <c r="F51" s="17"/>
      <c r="G51" s="33">
        <f>T305</f>
        <v>0</v>
      </c>
    </row>
    <row r="52" spans="1:19" ht="15.75" x14ac:dyDescent="0.25">
      <c r="A52" s="6" t="b">
        <f t="shared" si="1"/>
        <v>1</v>
      </c>
      <c r="B52" s="6" t="b">
        <f t="shared" si="2"/>
        <v>1</v>
      </c>
      <c r="C52" s="18" t="s">
        <v>75</v>
      </c>
      <c r="D52" s="25"/>
      <c r="E52" s="17"/>
      <c r="F52" s="17"/>
      <c r="G52" s="33">
        <f>T315</f>
        <v>0</v>
      </c>
    </row>
    <row r="53" spans="1:19" ht="15.75" x14ac:dyDescent="0.25">
      <c r="A53" s="6" t="b">
        <f t="shared" si="1"/>
        <v>1</v>
      </c>
      <c r="B53" s="6" t="b">
        <f t="shared" si="2"/>
        <v>1</v>
      </c>
      <c r="C53" s="18" t="s">
        <v>77</v>
      </c>
      <c r="D53" s="25"/>
      <c r="E53" s="17"/>
      <c r="F53" s="17"/>
      <c r="G53" s="33">
        <f>T325</f>
        <v>0</v>
      </c>
    </row>
    <row r="54" spans="1:19" ht="15.75" x14ac:dyDescent="0.25">
      <c r="A54" s="6" t="b">
        <f t="shared" si="1"/>
        <v>1</v>
      </c>
      <c r="B54" s="6" t="b">
        <f t="shared" si="2"/>
        <v>1</v>
      </c>
      <c r="C54" s="18" t="s">
        <v>79</v>
      </c>
      <c r="D54" s="25"/>
      <c r="E54" s="17"/>
      <c r="F54" s="17"/>
      <c r="G54" s="33">
        <f>T335</f>
        <v>0</v>
      </c>
    </row>
    <row r="55" spans="1:19" ht="15.75" customHeight="1" x14ac:dyDescent="0.25">
      <c r="A55" s="6" t="b">
        <f t="shared" si="1"/>
        <v>1</v>
      </c>
      <c r="B55" s="6" t="b">
        <f t="shared" si="2"/>
        <v>1</v>
      </c>
      <c r="C55" s="18" t="s">
        <v>81</v>
      </c>
      <c r="D55" s="25"/>
      <c r="E55" s="17"/>
      <c r="F55" s="17"/>
      <c r="G55" s="33">
        <f>T345</f>
        <v>0</v>
      </c>
    </row>
    <row r="56" spans="1:19" ht="15.75" x14ac:dyDescent="0.25">
      <c r="A56" s="6" t="b">
        <f t="shared" si="1"/>
        <v>1</v>
      </c>
      <c r="B56" s="6" t="b">
        <f t="shared" si="2"/>
        <v>1</v>
      </c>
      <c r="C56" s="18" t="s">
        <v>83</v>
      </c>
      <c r="D56" s="25"/>
      <c r="E56" s="17"/>
      <c r="F56" s="17"/>
      <c r="G56" s="33">
        <f>T355</f>
        <v>0</v>
      </c>
    </row>
    <row r="57" spans="1:19" ht="15.75" x14ac:dyDescent="0.25">
      <c r="A57" s="6" t="b">
        <f t="shared" si="1"/>
        <v>1</v>
      </c>
      <c r="B57" s="6" t="b">
        <f t="shared" si="2"/>
        <v>1</v>
      </c>
      <c r="C57" s="18" t="s">
        <v>85</v>
      </c>
      <c r="D57" s="25"/>
      <c r="E57" s="17"/>
      <c r="F57" s="17"/>
      <c r="G57" s="33">
        <f>T365</f>
        <v>0</v>
      </c>
    </row>
    <row r="58" spans="1:19" ht="15.75" x14ac:dyDescent="0.25">
      <c r="A58" s="6" t="b">
        <f>AND($E$388)</f>
        <v>1</v>
      </c>
      <c r="B58" s="6" t="b">
        <f t="shared" si="2"/>
        <v>1</v>
      </c>
      <c r="C58" s="18" t="s">
        <v>86</v>
      </c>
      <c r="D58" s="25"/>
      <c r="E58" s="17"/>
      <c r="F58" s="17"/>
      <c r="G58" s="33"/>
    </row>
    <row r="59" spans="1:19" ht="15.75" x14ac:dyDescent="0.25">
      <c r="A59" s="6" t="b">
        <f>AND($E$388)</f>
        <v>1</v>
      </c>
      <c r="B59" s="6" t="b">
        <f t="shared" si="2"/>
        <v>1</v>
      </c>
      <c r="C59" s="18" t="s">
        <v>88</v>
      </c>
      <c r="D59" s="25"/>
      <c r="E59" s="17"/>
      <c r="F59" s="17"/>
      <c r="G59" s="33"/>
    </row>
    <row r="60" spans="1:19" ht="15.75" x14ac:dyDescent="0.25">
      <c r="A60" s="6" t="b">
        <f>AND($E$388)</f>
        <v>1</v>
      </c>
      <c r="B60" s="6" t="b">
        <f t="shared" si="2"/>
        <v>1</v>
      </c>
      <c r="C60" s="18" t="s">
        <v>90</v>
      </c>
      <c r="D60" s="25"/>
      <c r="E60" s="17"/>
      <c r="F60" s="17"/>
      <c r="G60" s="33"/>
    </row>
    <row r="61" spans="1:19" ht="15.75" x14ac:dyDescent="0.25">
      <c r="C61" s="8"/>
      <c r="D61" s="12"/>
    </row>
    <row r="62" spans="1:19" ht="47.25" x14ac:dyDescent="0.25">
      <c r="A62" s="6" t="b">
        <f>AND($E$389)</f>
        <v>1</v>
      </c>
      <c r="C62" s="18" t="s">
        <v>92</v>
      </c>
      <c r="D62" s="25" t="s">
        <v>93</v>
      </c>
      <c r="E62" s="17">
        <v>0</v>
      </c>
    </row>
    <row r="63" spans="1:19" ht="50.25" customHeight="1" x14ac:dyDescent="0.25">
      <c r="C63" s="12"/>
      <c r="D63" s="63" t="s">
        <v>94</v>
      </c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ht="34.5" customHeight="1" x14ac:dyDescent="0.25">
      <c r="C64" s="12" t="s">
        <v>40</v>
      </c>
      <c r="D64" s="64" t="s">
        <v>95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</row>
    <row r="65" spans="1:20" ht="14.65" customHeight="1" x14ac:dyDescent="0.2">
      <c r="A65" s="45" t="b">
        <f>AND($E27=$G27)</f>
        <v>1</v>
      </c>
      <c r="C65" s="57" t="s">
        <v>42</v>
      </c>
      <c r="D65" s="60" t="s">
        <v>108</v>
      </c>
      <c r="E65" s="26" t="s">
        <v>96</v>
      </c>
      <c r="F65" s="26">
        <v>101</v>
      </c>
      <c r="G65" s="26">
        <v>102</v>
      </c>
      <c r="H65" s="26">
        <v>103</v>
      </c>
      <c r="I65" s="26">
        <v>104</v>
      </c>
      <c r="J65" s="26">
        <v>105</v>
      </c>
      <c r="K65" s="26">
        <v>106</v>
      </c>
      <c r="L65" s="26">
        <v>107</v>
      </c>
      <c r="M65" s="26">
        <v>108</v>
      </c>
      <c r="N65" s="26">
        <v>109</v>
      </c>
      <c r="O65" s="26">
        <v>110</v>
      </c>
      <c r="P65" s="26">
        <v>111</v>
      </c>
      <c r="Q65" s="26">
        <v>112</v>
      </c>
      <c r="R65" s="26">
        <v>113</v>
      </c>
      <c r="S65" s="26">
        <v>114</v>
      </c>
      <c r="T65" s="65">
        <f>SUM(E66:S66,E68:S68,E70:S70,E72:S72,E74:F74)</f>
        <v>0</v>
      </c>
    </row>
    <row r="66" spans="1:20" ht="12.75" customHeight="1" x14ac:dyDescent="0.2">
      <c r="C66" s="57" t="s">
        <v>13</v>
      </c>
      <c r="D66" s="61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65"/>
    </row>
    <row r="67" spans="1:20" ht="12.75" customHeight="1" x14ac:dyDescent="0.2">
      <c r="C67" s="57" t="s">
        <v>16</v>
      </c>
      <c r="D67" s="61"/>
      <c r="E67" s="26">
        <v>115</v>
      </c>
      <c r="F67" s="26">
        <v>116</v>
      </c>
      <c r="G67" s="26">
        <v>117</v>
      </c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65"/>
    </row>
    <row r="68" spans="1:20" ht="12.75" customHeight="1" x14ac:dyDescent="0.2">
      <c r="C68" s="57" t="s">
        <v>31</v>
      </c>
      <c r="D68" s="61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65"/>
    </row>
    <row r="69" spans="1:20" ht="12.75" customHeight="1" x14ac:dyDescent="0.2">
      <c r="C69" s="57" t="s">
        <v>40</v>
      </c>
      <c r="D69" s="61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65"/>
    </row>
    <row r="70" spans="1:20" ht="12.75" customHeight="1" x14ac:dyDescent="0.2">
      <c r="C70" s="57" t="s">
        <v>41</v>
      </c>
      <c r="D70" s="61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65"/>
    </row>
    <row r="71" spans="1:20" ht="12.75" customHeight="1" x14ac:dyDescent="0.2">
      <c r="C71" s="57" t="s">
        <v>42</v>
      </c>
      <c r="D71" s="61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65"/>
    </row>
    <row r="72" spans="1:20" ht="12.75" customHeight="1" x14ac:dyDescent="0.2">
      <c r="C72" s="57" t="s">
        <v>44</v>
      </c>
      <c r="D72" s="61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65"/>
    </row>
    <row r="73" spans="1:20" ht="12.75" customHeight="1" x14ac:dyDescent="0.2">
      <c r="C73" s="57" t="s">
        <v>45</v>
      </c>
      <c r="D73" s="61"/>
      <c r="E73" s="26"/>
      <c r="F73" s="26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65"/>
    </row>
    <row r="74" spans="1:20" ht="12.75" customHeight="1" x14ac:dyDescent="0.2">
      <c r="C74" s="57" t="s">
        <v>46</v>
      </c>
      <c r="D74" s="62"/>
      <c r="E74" s="28"/>
      <c r="F74" s="28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9">
        <f>SUM(E66:S66,E68:S68,E70:S70,E72:S72,E74:F74)</f>
        <v>0</v>
      </c>
      <c r="T74" s="65"/>
    </row>
    <row r="75" spans="1:20" ht="14.65" customHeight="1" x14ac:dyDescent="0.2">
      <c r="A75" s="45" t="b">
        <f>AND($E28=$G28)</f>
        <v>1</v>
      </c>
      <c r="C75" s="57" t="s">
        <v>122</v>
      </c>
      <c r="D75" s="57" t="s">
        <v>121</v>
      </c>
      <c r="E75" s="26" t="s">
        <v>96</v>
      </c>
      <c r="F75" s="26">
        <v>101</v>
      </c>
      <c r="G75" s="26">
        <v>102</v>
      </c>
      <c r="H75" s="26">
        <v>103</v>
      </c>
      <c r="I75" s="26">
        <v>104</v>
      </c>
      <c r="J75" s="26">
        <v>105</v>
      </c>
      <c r="K75" s="26">
        <v>106</v>
      </c>
      <c r="L75" s="26">
        <v>107</v>
      </c>
      <c r="M75" s="26">
        <v>108</v>
      </c>
      <c r="N75" s="26">
        <v>109</v>
      </c>
      <c r="O75" s="26">
        <v>110</v>
      </c>
      <c r="P75" s="26">
        <v>111</v>
      </c>
      <c r="Q75" s="26">
        <v>112</v>
      </c>
      <c r="R75" s="26">
        <v>113</v>
      </c>
      <c r="S75" s="26">
        <v>114</v>
      </c>
      <c r="T75" s="65">
        <f>SUM(E76:S76,E78:S78,E80:S80,E82:S82,E84:F84)</f>
        <v>0</v>
      </c>
    </row>
    <row r="76" spans="1:20" ht="12.75" customHeight="1" x14ac:dyDescent="0.2">
      <c r="C76" s="57" t="s">
        <v>48</v>
      </c>
      <c r="D76" s="57" t="s">
        <v>49</v>
      </c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65"/>
    </row>
    <row r="77" spans="1:20" ht="12.75" customHeight="1" x14ac:dyDescent="0.2">
      <c r="C77" s="57" t="s">
        <v>50</v>
      </c>
      <c r="D77" s="57" t="s">
        <v>51</v>
      </c>
      <c r="E77" s="26">
        <v>115</v>
      </c>
      <c r="F77" s="26">
        <v>116</v>
      </c>
      <c r="G77" s="26">
        <v>117</v>
      </c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65"/>
    </row>
    <row r="78" spans="1:20" ht="12.75" customHeight="1" x14ac:dyDescent="0.2">
      <c r="C78" s="57" t="s">
        <v>52</v>
      </c>
      <c r="D78" s="57" t="s">
        <v>53</v>
      </c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65"/>
    </row>
    <row r="79" spans="1:20" ht="12.75" customHeight="1" x14ac:dyDescent="0.2">
      <c r="C79" s="57" t="s">
        <v>54</v>
      </c>
      <c r="D79" s="57" t="s">
        <v>55</v>
      </c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65"/>
    </row>
    <row r="80" spans="1:20" ht="12.75" customHeight="1" x14ac:dyDescent="0.2">
      <c r="C80" s="57" t="s">
        <v>56</v>
      </c>
      <c r="D80" s="57" t="s">
        <v>57</v>
      </c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65"/>
    </row>
    <row r="81" spans="1:20" ht="12.75" customHeight="1" x14ac:dyDescent="0.2">
      <c r="C81" s="57" t="s">
        <v>58</v>
      </c>
      <c r="D81" s="57" t="s">
        <v>59</v>
      </c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65"/>
    </row>
    <row r="82" spans="1:20" ht="12.75" customHeight="1" x14ac:dyDescent="0.2">
      <c r="C82" s="57" t="s">
        <v>60</v>
      </c>
      <c r="D82" s="57" t="s">
        <v>61</v>
      </c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65"/>
    </row>
    <row r="83" spans="1:20" ht="12.75" customHeight="1" x14ac:dyDescent="0.2">
      <c r="C83" s="57" t="s">
        <v>62</v>
      </c>
      <c r="D83" s="57" t="s">
        <v>63</v>
      </c>
      <c r="E83" s="26"/>
      <c r="F83" s="26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65"/>
    </row>
    <row r="84" spans="1:20" ht="12.75" customHeight="1" x14ac:dyDescent="0.2">
      <c r="C84" s="57" t="s">
        <v>64</v>
      </c>
      <c r="D84" s="57" t="s">
        <v>65</v>
      </c>
      <c r="E84" s="30"/>
      <c r="F84" s="30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65"/>
    </row>
    <row r="85" spans="1:20" ht="14.65" customHeight="1" x14ac:dyDescent="0.2">
      <c r="A85" s="45" t="b">
        <f>AND($E29=$G29)</f>
        <v>1</v>
      </c>
      <c r="C85" s="57" t="s">
        <v>67</v>
      </c>
      <c r="D85" s="57" t="s">
        <v>68</v>
      </c>
      <c r="E85" s="26" t="s">
        <v>96</v>
      </c>
      <c r="F85" s="26">
        <v>101</v>
      </c>
      <c r="G85" s="26">
        <v>102</v>
      </c>
      <c r="H85" s="26">
        <v>103</v>
      </c>
      <c r="I85" s="26">
        <v>104</v>
      </c>
      <c r="J85" s="26">
        <v>105</v>
      </c>
      <c r="K85" s="26">
        <v>106</v>
      </c>
      <c r="L85" s="26">
        <v>107</v>
      </c>
      <c r="M85" s="26">
        <v>108</v>
      </c>
      <c r="N85" s="26">
        <v>109</v>
      </c>
      <c r="O85" s="26">
        <v>110</v>
      </c>
      <c r="P85" s="26">
        <v>111</v>
      </c>
      <c r="Q85" s="26">
        <v>112</v>
      </c>
      <c r="R85" s="26">
        <v>113</v>
      </c>
      <c r="S85" s="26">
        <v>114</v>
      </c>
      <c r="T85" s="65">
        <f>SUM(E86:S86,E88:S88,E90:S90,E92:S92,E94:F94)</f>
        <v>0</v>
      </c>
    </row>
    <row r="86" spans="1:20" ht="12.75" customHeight="1" x14ac:dyDescent="0.2">
      <c r="C86" s="57" t="s">
        <v>67</v>
      </c>
      <c r="D86" s="57" t="s">
        <v>68</v>
      </c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65"/>
    </row>
    <row r="87" spans="1:20" ht="12.75" customHeight="1" x14ac:dyDescent="0.2">
      <c r="C87" s="57" t="s">
        <v>69</v>
      </c>
      <c r="D87" s="57" t="s">
        <v>70</v>
      </c>
      <c r="E87" s="26">
        <v>115</v>
      </c>
      <c r="F87" s="26">
        <v>116</v>
      </c>
      <c r="G87" s="26">
        <v>117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65"/>
    </row>
    <row r="88" spans="1:20" ht="12.75" customHeight="1" x14ac:dyDescent="0.2">
      <c r="C88" s="57" t="s">
        <v>71</v>
      </c>
      <c r="D88" s="57" t="s">
        <v>72</v>
      </c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65"/>
    </row>
    <row r="89" spans="1:20" ht="12.75" customHeight="1" x14ac:dyDescent="0.2">
      <c r="C89" s="57" t="s">
        <v>73</v>
      </c>
      <c r="D89" s="57" t="s">
        <v>74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65"/>
    </row>
    <row r="90" spans="1:20" ht="12.75" customHeight="1" x14ac:dyDescent="0.2">
      <c r="C90" s="57" t="s">
        <v>75</v>
      </c>
      <c r="D90" s="57" t="s">
        <v>76</v>
      </c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65"/>
    </row>
    <row r="91" spans="1:20" ht="12.75" customHeight="1" x14ac:dyDescent="0.2">
      <c r="C91" s="57" t="s">
        <v>77</v>
      </c>
      <c r="D91" s="57" t="s">
        <v>78</v>
      </c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65"/>
    </row>
    <row r="92" spans="1:20" ht="12.75" customHeight="1" x14ac:dyDescent="0.2">
      <c r="C92" s="57" t="s">
        <v>79</v>
      </c>
      <c r="D92" s="57" t="s">
        <v>80</v>
      </c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65"/>
    </row>
    <row r="93" spans="1:20" ht="12.75" customHeight="1" x14ac:dyDescent="0.2">
      <c r="C93" s="57" t="s">
        <v>81</v>
      </c>
      <c r="D93" s="57" t="s">
        <v>82</v>
      </c>
      <c r="E93" s="26"/>
      <c r="F93" s="26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65"/>
    </row>
    <row r="94" spans="1:20" ht="12.75" customHeight="1" x14ac:dyDescent="0.2">
      <c r="C94" s="57" t="s">
        <v>83</v>
      </c>
      <c r="D94" s="57" t="s">
        <v>84</v>
      </c>
      <c r="E94" s="28"/>
      <c r="F94" s="28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65"/>
    </row>
    <row r="95" spans="1:20" ht="14.65" customHeight="1" x14ac:dyDescent="0.2">
      <c r="A95" s="45" t="b">
        <f>AND($E30=$G30)</f>
        <v>1</v>
      </c>
      <c r="C95" s="57" t="s">
        <v>69</v>
      </c>
      <c r="D95" s="57" t="s">
        <v>123</v>
      </c>
      <c r="E95" s="26" t="s">
        <v>96</v>
      </c>
      <c r="F95" s="26">
        <v>101</v>
      </c>
      <c r="G95" s="26">
        <v>102</v>
      </c>
      <c r="H95" s="26">
        <v>103</v>
      </c>
      <c r="I95" s="26">
        <v>104</v>
      </c>
      <c r="J95" s="26">
        <v>105</v>
      </c>
      <c r="K95" s="26">
        <v>106</v>
      </c>
      <c r="L95" s="26">
        <v>107</v>
      </c>
      <c r="M95" s="26">
        <v>108</v>
      </c>
      <c r="N95" s="26">
        <v>109</v>
      </c>
      <c r="O95" s="26">
        <v>110</v>
      </c>
      <c r="P95" s="26">
        <v>111</v>
      </c>
      <c r="Q95" s="26">
        <v>112</v>
      </c>
      <c r="R95" s="26">
        <v>113</v>
      </c>
      <c r="S95" s="26">
        <v>114</v>
      </c>
      <c r="T95" s="65">
        <f>SUM(E96:S96,E98:S98,E100:S100,E102:S102,E104:F104)</f>
        <v>0</v>
      </c>
    </row>
    <row r="96" spans="1:20" ht="12.75" customHeight="1" x14ac:dyDescent="0.2">
      <c r="C96" s="57" t="s">
        <v>86</v>
      </c>
      <c r="D96" s="57" t="s">
        <v>87</v>
      </c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65"/>
    </row>
    <row r="97" spans="1:20" ht="12.75" customHeight="1" x14ac:dyDescent="0.2">
      <c r="C97" s="57" t="s">
        <v>88</v>
      </c>
      <c r="D97" s="57" t="s">
        <v>89</v>
      </c>
      <c r="E97" s="26">
        <v>115</v>
      </c>
      <c r="F97" s="26">
        <v>116</v>
      </c>
      <c r="G97" s="26">
        <v>117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65"/>
    </row>
    <row r="98" spans="1:20" ht="12.75" customHeight="1" x14ac:dyDescent="0.2">
      <c r="C98" s="57" t="s">
        <v>90</v>
      </c>
      <c r="D98" s="57" t="s">
        <v>91</v>
      </c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65"/>
    </row>
    <row r="99" spans="1:20" ht="12.75" customHeight="1" x14ac:dyDescent="0.2">
      <c r="C99" s="57"/>
      <c r="D99" s="57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65"/>
    </row>
    <row r="100" spans="1:20" ht="12.75" customHeight="1" x14ac:dyDescent="0.2">
      <c r="C100" s="57"/>
      <c r="D100" s="57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65"/>
    </row>
    <row r="101" spans="1:20" ht="12.75" customHeight="1" x14ac:dyDescent="0.2">
      <c r="C101" s="57"/>
      <c r="D101" s="57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65"/>
    </row>
    <row r="102" spans="1:20" ht="12.75" customHeight="1" x14ac:dyDescent="0.2">
      <c r="C102" s="57"/>
      <c r="D102" s="57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65"/>
    </row>
    <row r="103" spans="1:20" ht="12.75" customHeight="1" x14ac:dyDescent="0.2">
      <c r="C103" s="57"/>
      <c r="D103" s="57"/>
      <c r="E103" s="26"/>
      <c r="F103" s="26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65"/>
    </row>
    <row r="104" spans="1:20" ht="12.75" customHeight="1" x14ac:dyDescent="0.2">
      <c r="C104" s="57"/>
      <c r="D104" s="57"/>
      <c r="E104" s="28"/>
      <c r="F104" s="28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65"/>
    </row>
    <row r="105" spans="1:20" ht="12.75" customHeight="1" x14ac:dyDescent="0.2">
      <c r="A105" s="45" t="b">
        <f>AND($E31=$G31)</f>
        <v>1</v>
      </c>
      <c r="C105" s="57" t="s">
        <v>71</v>
      </c>
      <c r="D105" s="57" t="s">
        <v>109</v>
      </c>
      <c r="E105" s="26" t="s">
        <v>96</v>
      </c>
      <c r="F105" s="26">
        <v>101</v>
      </c>
      <c r="G105" s="26">
        <v>102</v>
      </c>
      <c r="H105" s="26">
        <v>103</v>
      </c>
      <c r="I105" s="26">
        <v>104</v>
      </c>
      <c r="J105" s="26">
        <v>105</v>
      </c>
      <c r="K105" s="26">
        <v>106</v>
      </c>
      <c r="L105" s="26">
        <v>107</v>
      </c>
      <c r="M105" s="26">
        <v>108</v>
      </c>
      <c r="N105" s="26">
        <v>109</v>
      </c>
      <c r="O105" s="26">
        <v>110</v>
      </c>
      <c r="P105" s="26">
        <v>111</v>
      </c>
      <c r="Q105" s="26">
        <v>112</v>
      </c>
      <c r="R105" s="26">
        <v>113</v>
      </c>
      <c r="S105" s="26">
        <v>114</v>
      </c>
      <c r="T105" s="65">
        <f>SUM(E106:S106,E108:S108,E110:S110,E112:S112,E114:F114)</f>
        <v>0</v>
      </c>
    </row>
    <row r="106" spans="1:20" ht="12.75" customHeight="1" x14ac:dyDescent="0.2">
      <c r="C106" s="57"/>
      <c r="D106" s="57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65"/>
    </row>
    <row r="107" spans="1:20" ht="12.75" customHeight="1" x14ac:dyDescent="0.2">
      <c r="C107" s="57"/>
      <c r="D107" s="57"/>
      <c r="E107" s="26">
        <v>115</v>
      </c>
      <c r="F107" s="26">
        <v>116</v>
      </c>
      <c r="G107" s="26">
        <v>117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65"/>
    </row>
    <row r="108" spans="1:20" ht="12.75" customHeight="1" x14ac:dyDescent="0.2">
      <c r="C108" s="57"/>
      <c r="D108" s="57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65"/>
    </row>
    <row r="109" spans="1:20" ht="12.75" customHeight="1" x14ac:dyDescent="0.2">
      <c r="C109" s="57"/>
      <c r="D109" s="57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65"/>
    </row>
    <row r="110" spans="1:20" ht="12.75" customHeight="1" x14ac:dyDescent="0.2">
      <c r="C110" s="57"/>
      <c r="D110" s="57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65"/>
    </row>
    <row r="111" spans="1:20" ht="12.75" customHeight="1" x14ac:dyDescent="0.2">
      <c r="C111" s="57"/>
      <c r="D111" s="57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65"/>
    </row>
    <row r="112" spans="1:20" ht="12.75" customHeight="1" x14ac:dyDescent="0.2">
      <c r="C112" s="57"/>
      <c r="D112" s="57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65"/>
    </row>
    <row r="113" spans="1:20" ht="12.75" customHeight="1" x14ac:dyDescent="0.2">
      <c r="C113" s="57"/>
      <c r="D113" s="57"/>
      <c r="E113" s="26"/>
      <c r="F113" s="26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65"/>
    </row>
    <row r="114" spans="1:20" ht="12.75" customHeight="1" x14ac:dyDescent="0.2">
      <c r="C114" s="57"/>
      <c r="D114" s="57"/>
      <c r="E114" s="28"/>
      <c r="F114" s="28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65"/>
    </row>
    <row r="115" spans="1:20" ht="14.65" customHeight="1" x14ac:dyDescent="0.2">
      <c r="A115" s="45" t="b">
        <f>AND($E32=$G32)</f>
        <v>1</v>
      </c>
      <c r="C115" s="57" t="s">
        <v>41</v>
      </c>
      <c r="D115" s="57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65">
        <f>SUM(E116:S116,E118:S118,E120:S120,E122:S122,E124:F124)</f>
        <v>0</v>
      </c>
    </row>
    <row r="116" spans="1:20" ht="12.75" customHeight="1" x14ac:dyDescent="0.2">
      <c r="C116" s="57" t="s">
        <v>13</v>
      </c>
      <c r="D116" s="57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65"/>
    </row>
    <row r="117" spans="1:20" ht="12.75" customHeight="1" x14ac:dyDescent="0.2">
      <c r="C117" s="57"/>
      <c r="D117" s="57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65"/>
    </row>
    <row r="118" spans="1:20" ht="12.75" customHeight="1" x14ac:dyDescent="0.2">
      <c r="C118" s="57"/>
      <c r="D118" s="57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65"/>
    </row>
    <row r="119" spans="1:20" ht="12.75" customHeight="1" x14ac:dyDescent="0.2">
      <c r="C119" s="57"/>
      <c r="D119" s="57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65"/>
    </row>
    <row r="120" spans="1:20" ht="12.75" customHeight="1" x14ac:dyDescent="0.2">
      <c r="C120" s="57"/>
      <c r="D120" s="57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65"/>
    </row>
    <row r="121" spans="1:20" ht="12.75" customHeight="1" x14ac:dyDescent="0.2">
      <c r="C121" s="57"/>
      <c r="D121" s="57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65"/>
    </row>
    <row r="122" spans="1:20" ht="12.75" customHeight="1" x14ac:dyDescent="0.2">
      <c r="C122" s="57"/>
      <c r="D122" s="57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65"/>
    </row>
    <row r="123" spans="1:20" ht="12.75" customHeight="1" x14ac:dyDescent="0.2">
      <c r="C123" s="57"/>
      <c r="D123" s="57"/>
      <c r="E123" s="26"/>
      <c r="F123" s="26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65"/>
    </row>
    <row r="124" spans="1:20" ht="12.75" customHeight="1" x14ac:dyDescent="0.2">
      <c r="C124" s="57"/>
      <c r="D124" s="57"/>
      <c r="E124" s="28"/>
      <c r="F124" s="28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65"/>
    </row>
    <row r="125" spans="1:20" ht="12.75" customHeight="1" x14ac:dyDescent="0.2">
      <c r="A125" s="45" t="b">
        <f>AND($E33=$G33)</f>
        <v>1</v>
      </c>
      <c r="C125" s="57" t="s">
        <v>42</v>
      </c>
      <c r="D125" s="57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65">
        <f>SUM(E126:S126,E128:S128,E130:S130,E132:S132,E134:F134)</f>
        <v>0</v>
      </c>
    </row>
    <row r="126" spans="1:20" ht="12.75" customHeight="1" x14ac:dyDescent="0.2">
      <c r="C126" s="57"/>
      <c r="D126" s="57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65"/>
    </row>
    <row r="127" spans="1:20" ht="12.75" customHeight="1" x14ac:dyDescent="0.2">
      <c r="C127" s="57"/>
      <c r="D127" s="57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65"/>
    </row>
    <row r="128" spans="1:20" ht="12.75" customHeight="1" x14ac:dyDescent="0.2">
      <c r="C128" s="57"/>
      <c r="D128" s="57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65"/>
    </row>
    <row r="129" spans="1:20" ht="12.75" customHeight="1" x14ac:dyDescent="0.2">
      <c r="C129" s="57"/>
      <c r="D129" s="57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65"/>
    </row>
    <row r="130" spans="1:20" ht="12.75" customHeight="1" x14ac:dyDescent="0.2">
      <c r="C130" s="57"/>
      <c r="D130" s="57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65"/>
    </row>
    <row r="131" spans="1:20" ht="12.75" customHeight="1" x14ac:dyDescent="0.2">
      <c r="C131" s="57"/>
      <c r="D131" s="57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65"/>
    </row>
    <row r="132" spans="1:20" ht="12.75" customHeight="1" x14ac:dyDescent="0.2">
      <c r="C132" s="57"/>
      <c r="D132" s="57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65"/>
    </row>
    <row r="133" spans="1:20" ht="12.75" customHeight="1" x14ac:dyDescent="0.2">
      <c r="C133" s="57"/>
      <c r="D133" s="57"/>
      <c r="E133" s="26"/>
      <c r="F133" s="26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65"/>
    </row>
    <row r="134" spans="1:20" ht="12.75" customHeight="1" x14ac:dyDescent="0.2">
      <c r="C134" s="57"/>
      <c r="D134" s="57"/>
      <c r="E134" s="28"/>
      <c r="F134" s="28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9"/>
      <c r="T134" s="65"/>
    </row>
    <row r="135" spans="1:20" ht="12.75" customHeight="1" x14ac:dyDescent="0.2">
      <c r="A135" s="45" t="b">
        <f>AND($E34=$G34)</f>
        <v>1</v>
      </c>
      <c r="C135" s="57" t="s">
        <v>44</v>
      </c>
      <c r="D135" s="57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65">
        <f>SUM(E136:S136,E138:S138,E140:S140,E142:S142,E144:F144)</f>
        <v>0</v>
      </c>
    </row>
    <row r="136" spans="1:20" ht="12.75" customHeight="1" x14ac:dyDescent="0.2">
      <c r="C136" s="57"/>
      <c r="D136" s="57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65"/>
    </row>
    <row r="137" spans="1:20" ht="12.75" customHeight="1" x14ac:dyDescent="0.2">
      <c r="C137" s="57"/>
      <c r="D137" s="57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65"/>
    </row>
    <row r="138" spans="1:20" ht="12.75" customHeight="1" x14ac:dyDescent="0.2">
      <c r="C138" s="57"/>
      <c r="D138" s="57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65"/>
    </row>
    <row r="139" spans="1:20" ht="12.75" customHeight="1" x14ac:dyDescent="0.2">
      <c r="C139" s="57"/>
      <c r="D139" s="57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65"/>
    </row>
    <row r="140" spans="1:20" ht="12.75" customHeight="1" x14ac:dyDescent="0.2">
      <c r="C140" s="57"/>
      <c r="D140" s="57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65"/>
    </row>
    <row r="141" spans="1:20" ht="12.75" customHeight="1" x14ac:dyDescent="0.2">
      <c r="C141" s="57"/>
      <c r="D141" s="57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65"/>
    </row>
    <row r="142" spans="1:20" ht="12.75" customHeight="1" x14ac:dyDescent="0.2">
      <c r="C142" s="57"/>
      <c r="D142" s="57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65"/>
    </row>
    <row r="143" spans="1:20" ht="12.75" customHeight="1" x14ac:dyDescent="0.2">
      <c r="C143" s="57"/>
      <c r="D143" s="57"/>
      <c r="E143" s="26"/>
      <c r="F143" s="26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65"/>
    </row>
    <row r="144" spans="1:20" ht="12.75" customHeight="1" x14ac:dyDescent="0.2">
      <c r="C144" s="57"/>
      <c r="D144" s="57"/>
      <c r="E144" s="30"/>
      <c r="F144" s="30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65"/>
    </row>
    <row r="145" spans="1:20" ht="12.75" customHeight="1" x14ac:dyDescent="0.2">
      <c r="A145" s="45" t="b">
        <f>AND($E35=$G35)</f>
        <v>1</v>
      </c>
      <c r="C145" s="57" t="s">
        <v>45</v>
      </c>
      <c r="D145" s="57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65">
        <f>SUM(E146:S146,E148:S148,E150:S150,E152:S152,E154:F154)</f>
        <v>0</v>
      </c>
    </row>
    <row r="146" spans="1:20" ht="12.75" customHeight="1" x14ac:dyDescent="0.2">
      <c r="C146" s="57"/>
      <c r="D146" s="57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65"/>
    </row>
    <row r="147" spans="1:20" ht="12.75" customHeight="1" x14ac:dyDescent="0.2">
      <c r="C147" s="57"/>
      <c r="D147" s="57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65"/>
    </row>
    <row r="148" spans="1:20" ht="12.75" customHeight="1" x14ac:dyDescent="0.2">
      <c r="C148" s="57"/>
      <c r="D148" s="57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65"/>
    </row>
    <row r="149" spans="1:20" ht="12.75" customHeight="1" x14ac:dyDescent="0.2">
      <c r="C149" s="57"/>
      <c r="D149" s="57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65"/>
    </row>
    <row r="150" spans="1:20" ht="12.75" customHeight="1" x14ac:dyDescent="0.2">
      <c r="C150" s="57"/>
      <c r="D150" s="57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65"/>
    </row>
    <row r="151" spans="1:20" ht="12.75" customHeight="1" x14ac:dyDescent="0.2">
      <c r="C151" s="57"/>
      <c r="D151" s="57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65"/>
    </row>
    <row r="152" spans="1:20" ht="12.75" customHeight="1" x14ac:dyDescent="0.2">
      <c r="C152" s="57"/>
      <c r="D152" s="57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65"/>
    </row>
    <row r="153" spans="1:20" ht="12.75" customHeight="1" x14ac:dyDescent="0.2">
      <c r="C153" s="57"/>
      <c r="D153" s="57"/>
      <c r="E153" s="26"/>
      <c r="F153" s="26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65"/>
    </row>
    <row r="154" spans="1:20" ht="12.75" customHeight="1" x14ac:dyDescent="0.2">
      <c r="C154" s="57"/>
      <c r="D154" s="57"/>
      <c r="E154" s="28"/>
      <c r="F154" s="28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65"/>
    </row>
    <row r="155" spans="1:20" ht="12.75" customHeight="1" x14ac:dyDescent="0.2">
      <c r="A155" s="45" t="b">
        <f>AND($E36=$G36)</f>
        <v>1</v>
      </c>
      <c r="C155" s="57" t="s">
        <v>46</v>
      </c>
      <c r="D155" s="57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65">
        <f>SUM(E156:S156,E158:S158,E160:S160,E162:S162,E164:F164)</f>
        <v>0</v>
      </c>
    </row>
    <row r="156" spans="1:20" ht="12.75" customHeight="1" x14ac:dyDescent="0.2">
      <c r="C156" s="57"/>
      <c r="D156" s="57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65"/>
    </row>
    <row r="157" spans="1:20" ht="12.75" customHeight="1" x14ac:dyDescent="0.2">
      <c r="C157" s="57"/>
      <c r="D157" s="57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65"/>
    </row>
    <row r="158" spans="1:20" ht="12.75" customHeight="1" x14ac:dyDescent="0.2">
      <c r="C158" s="57"/>
      <c r="D158" s="57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65"/>
    </row>
    <row r="159" spans="1:20" ht="12.75" customHeight="1" x14ac:dyDescent="0.2">
      <c r="C159" s="57"/>
      <c r="D159" s="57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65"/>
    </row>
    <row r="160" spans="1:20" ht="12.75" customHeight="1" x14ac:dyDescent="0.2">
      <c r="C160" s="57"/>
      <c r="D160" s="57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65"/>
    </row>
    <row r="161" spans="1:20" ht="12.75" customHeight="1" x14ac:dyDescent="0.2">
      <c r="C161" s="57"/>
      <c r="D161" s="57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65"/>
    </row>
    <row r="162" spans="1:20" ht="12.75" customHeight="1" x14ac:dyDescent="0.2">
      <c r="C162" s="57"/>
      <c r="D162" s="57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65"/>
    </row>
    <row r="163" spans="1:20" ht="12.75" customHeight="1" x14ac:dyDescent="0.2">
      <c r="C163" s="57"/>
      <c r="D163" s="57"/>
      <c r="E163" s="26"/>
      <c r="F163" s="26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65"/>
    </row>
    <row r="164" spans="1:20" ht="12.75" customHeight="1" x14ac:dyDescent="0.2">
      <c r="C164" s="57"/>
      <c r="D164" s="57"/>
      <c r="E164" s="28"/>
      <c r="F164" s="28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65"/>
    </row>
    <row r="165" spans="1:20" ht="14.65" customHeight="1" x14ac:dyDescent="0.2">
      <c r="A165" s="45" t="b">
        <f>AND($E37=$G37)</f>
        <v>1</v>
      </c>
      <c r="C165" s="57" t="s">
        <v>47</v>
      </c>
      <c r="D165" s="57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65">
        <f>SUM(E166:S166,E168:S168,E170:S170,E172:S172,E174:F174)</f>
        <v>0</v>
      </c>
    </row>
    <row r="166" spans="1:20" ht="12.75" customHeight="1" x14ac:dyDescent="0.2">
      <c r="C166" s="57" t="s">
        <v>13</v>
      </c>
      <c r="D166" s="57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65"/>
    </row>
    <row r="167" spans="1:20" ht="12.75" customHeight="1" x14ac:dyDescent="0.2">
      <c r="C167" s="57"/>
      <c r="D167" s="57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65"/>
    </row>
    <row r="168" spans="1:20" ht="12.75" customHeight="1" x14ac:dyDescent="0.2">
      <c r="C168" s="57"/>
      <c r="D168" s="57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65"/>
    </row>
    <row r="169" spans="1:20" ht="12.75" customHeight="1" x14ac:dyDescent="0.2">
      <c r="C169" s="57"/>
      <c r="D169" s="57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65"/>
    </row>
    <row r="170" spans="1:20" ht="12.75" customHeight="1" x14ac:dyDescent="0.2">
      <c r="C170" s="57"/>
      <c r="D170" s="57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65"/>
    </row>
    <row r="171" spans="1:20" ht="12.75" customHeight="1" x14ac:dyDescent="0.2">
      <c r="C171" s="57"/>
      <c r="D171" s="57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65"/>
    </row>
    <row r="172" spans="1:20" ht="12.75" customHeight="1" x14ac:dyDescent="0.2">
      <c r="C172" s="57"/>
      <c r="D172" s="57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65"/>
    </row>
    <row r="173" spans="1:20" ht="12.75" customHeight="1" x14ac:dyDescent="0.2">
      <c r="C173" s="57"/>
      <c r="D173" s="57"/>
      <c r="E173" s="26"/>
      <c r="F173" s="26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65"/>
    </row>
    <row r="174" spans="1:20" ht="12.75" customHeight="1" x14ac:dyDescent="0.2">
      <c r="C174" s="57"/>
      <c r="D174" s="57"/>
      <c r="E174" s="28"/>
      <c r="F174" s="28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65"/>
    </row>
    <row r="175" spans="1:20" ht="12.75" customHeight="1" x14ac:dyDescent="0.2">
      <c r="A175" s="45" t="b">
        <f>AND($E38=$G38)</f>
        <v>1</v>
      </c>
      <c r="C175" s="57" t="s">
        <v>48</v>
      </c>
      <c r="D175" s="57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65">
        <f>SUM(E176:S176,E178:S178,E180:S180,E182:S182,E184:F184)</f>
        <v>0</v>
      </c>
    </row>
    <row r="176" spans="1:20" ht="12.75" customHeight="1" x14ac:dyDescent="0.2">
      <c r="C176" s="57"/>
      <c r="D176" s="57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65"/>
    </row>
    <row r="177" spans="1:20" ht="12.75" customHeight="1" x14ac:dyDescent="0.2">
      <c r="C177" s="57"/>
      <c r="D177" s="57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65"/>
    </row>
    <row r="178" spans="1:20" ht="12.75" customHeight="1" x14ac:dyDescent="0.2">
      <c r="C178" s="57"/>
      <c r="D178" s="57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65"/>
    </row>
    <row r="179" spans="1:20" ht="12.75" customHeight="1" x14ac:dyDescent="0.2">
      <c r="C179" s="57"/>
      <c r="D179" s="57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65"/>
    </row>
    <row r="180" spans="1:20" ht="12.75" customHeight="1" x14ac:dyDescent="0.2">
      <c r="C180" s="57"/>
      <c r="D180" s="57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65"/>
    </row>
    <row r="181" spans="1:20" ht="12.75" customHeight="1" x14ac:dyDescent="0.2">
      <c r="C181" s="57"/>
      <c r="D181" s="57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65"/>
    </row>
    <row r="182" spans="1:20" ht="12.75" customHeight="1" x14ac:dyDescent="0.2">
      <c r="C182" s="57"/>
      <c r="D182" s="57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65"/>
    </row>
    <row r="183" spans="1:20" ht="12.75" customHeight="1" x14ac:dyDescent="0.2">
      <c r="C183" s="57"/>
      <c r="D183" s="57"/>
      <c r="E183" s="26"/>
      <c r="F183" s="26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65"/>
    </row>
    <row r="184" spans="1:20" ht="12.75" customHeight="1" x14ac:dyDescent="0.2">
      <c r="C184" s="57"/>
      <c r="D184" s="57"/>
      <c r="E184" s="28"/>
      <c r="F184" s="28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65"/>
    </row>
    <row r="185" spans="1:20" ht="12.75" customHeight="1" x14ac:dyDescent="0.2">
      <c r="A185" s="45" t="b">
        <f>AND($E39=$G39)</f>
        <v>1</v>
      </c>
      <c r="C185" s="57" t="s">
        <v>50</v>
      </c>
      <c r="D185" s="57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65">
        <f>SUM(E186:S186,E188:S188,E190:S190,E192:S192,E194:F194)</f>
        <v>0</v>
      </c>
    </row>
    <row r="186" spans="1:20" ht="12.75" customHeight="1" x14ac:dyDescent="0.2">
      <c r="C186" s="57"/>
      <c r="D186" s="57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65"/>
    </row>
    <row r="187" spans="1:20" ht="12.75" customHeight="1" x14ac:dyDescent="0.2">
      <c r="C187" s="57"/>
      <c r="D187" s="57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65"/>
    </row>
    <row r="188" spans="1:20" ht="12.75" customHeight="1" x14ac:dyDescent="0.2">
      <c r="C188" s="57"/>
      <c r="D188" s="57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65"/>
    </row>
    <row r="189" spans="1:20" ht="12.75" customHeight="1" x14ac:dyDescent="0.2">
      <c r="C189" s="57"/>
      <c r="D189" s="57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65"/>
    </row>
    <row r="190" spans="1:20" ht="12.75" customHeight="1" x14ac:dyDescent="0.2">
      <c r="C190" s="57"/>
      <c r="D190" s="57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65"/>
    </row>
    <row r="191" spans="1:20" ht="12.75" customHeight="1" x14ac:dyDescent="0.2">
      <c r="C191" s="57"/>
      <c r="D191" s="57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65"/>
    </row>
    <row r="192" spans="1:20" ht="12.75" customHeight="1" x14ac:dyDescent="0.2">
      <c r="C192" s="57"/>
      <c r="D192" s="57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65"/>
    </row>
    <row r="193" spans="1:20" ht="12.75" customHeight="1" x14ac:dyDescent="0.2">
      <c r="C193" s="57"/>
      <c r="D193" s="57"/>
      <c r="E193" s="26"/>
      <c r="F193" s="26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65"/>
    </row>
    <row r="194" spans="1:20" ht="12.75" customHeight="1" x14ac:dyDescent="0.2">
      <c r="C194" s="57"/>
      <c r="D194" s="57"/>
      <c r="E194" s="28"/>
      <c r="F194" s="28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9"/>
      <c r="T194" s="65"/>
    </row>
    <row r="195" spans="1:20" ht="12.75" customHeight="1" x14ac:dyDescent="0.2">
      <c r="A195" s="45" t="b">
        <f>AND($E40=$G40)</f>
        <v>1</v>
      </c>
      <c r="C195" s="57" t="s">
        <v>52</v>
      </c>
      <c r="D195" s="57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65">
        <f>SUM(E196:S196,E198:S198,E200:S200,E202:S202,E204:F204)</f>
        <v>0</v>
      </c>
    </row>
    <row r="196" spans="1:20" ht="12.75" customHeight="1" x14ac:dyDescent="0.2">
      <c r="C196" s="57"/>
      <c r="D196" s="57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65"/>
    </row>
    <row r="197" spans="1:20" ht="12.75" customHeight="1" x14ac:dyDescent="0.2">
      <c r="C197" s="57"/>
      <c r="D197" s="57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65"/>
    </row>
    <row r="198" spans="1:20" ht="12.75" customHeight="1" x14ac:dyDescent="0.2">
      <c r="C198" s="57"/>
      <c r="D198" s="57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65"/>
    </row>
    <row r="199" spans="1:20" ht="12.75" customHeight="1" x14ac:dyDescent="0.2">
      <c r="C199" s="57"/>
      <c r="D199" s="57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65"/>
    </row>
    <row r="200" spans="1:20" ht="12.75" customHeight="1" x14ac:dyDescent="0.2">
      <c r="C200" s="57"/>
      <c r="D200" s="57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65"/>
    </row>
    <row r="201" spans="1:20" ht="12.75" customHeight="1" x14ac:dyDescent="0.2">
      <c r="C201" s="57"/>
      <c r="D201" s="57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65"/>
    </row>
    <row r="202" spans="1:20" ht="12.75" customHeight="1" x14ac:dyDescent="0.2">
      <c r="C202" s="57"/>
      <c r="D202" s="57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65"/>
    </row>
    <row r="203" spans="1:20" ht="12.75" customHeight="1" x14ac:dyDescent="0.2">
      <c r="C203" s="57"/>
      <c r="D203" s="57"/>
      <c r="E203" s="26"/>
      <c r="F203" s="26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65"/>
    </row>
    <row r="204" spans="1:20" ht="12.75" customHeight="1" x14ac:dyDescent="0.2">
      <c r="C204" s="57"/>
      <c r="D204" s="57"/>
      <c r="E204" s="30"/>
      <c r="F204" s="30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65"/>
    </row>
    <row r="205" spans="1:20" ht="12.75" customHeight="1" x14ac:dyDescent="0.2">
      <c r="A205" s="45" t="b">
        <f>AND($E41=$G41)</f>
        <v>1</v>
      </c>
      <c r="C205" s="57" t="s">
        <v>54</v>
      </c>
      <c r="D205" s="57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65">
        <f>SUM(E206:S206,E208:S208,E210:S210,E212:S212,E214:F214)</f>
        <v>0</v>
      </c>
    </row>
    <row r="206" spans="1:20" ht="12.75" customHeight="1" x14ac:dyDescent="0.2">
      <c r="C206" s="57"/>
      <c r="D206" s="57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65"/>
    </row>
    <row r="207" spans="1:20" ht="12.75" customHeight="1" x14ac:dyDescent="0.2">
      <c r="C207" s="57"/>
      <c r="D207" s="57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65"/>
    </row>
    <row r="208" spans="1:20" ht="12.75" customHeight="1" x14ac:dyDescent="0.2">
      <c r="C208" s="57"/>
      <c r="D208" s="57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65"/>
    </row>
    <row r="209" spans="1:20" ht="12.75" customHeight="1" x14ac:dyDescent="0.2">
      <c r="C209" s="57"/>
      <c r="D209" s="57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65"/>
    </row>
    <row r="210" spans="1:20" ht="12.75" customHeight="1" x14ac:dyDescent="0.2">
      <c r="C210" s="57"/>
      <c r="D210" s="57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65"/>
    </row>
    <row r="211" spans="1:20" ht="12.75" customHeight="1" x14ac:dyDescent="0.2">
      <c r="C211" s="57"/>
      <c r="D211" s="57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65"/>
    </row>
    <row r="212" spans="1:20" ht="12.75" customHeight="1" x14ac:dyDescent="0.2">
      <c r="C212" s="57"/>
      <c r="D212" s="57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65"/>
    </row>
    <row r="213" spans="1:20" ht="12.75" customHeight="1" x14ac:dyDescent="0.2">
      <c r="C213" s="57"/>
      <c r="D213" s="57"/>
      <c r="E213" s="26"/>
      <c r="F213" s="26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65"/>
    </row>
    <row r="214" spans="1:20" ht="12.75" customHeight="1" x14ac:dyDescent="0.2">
      <c r="C214" s="57"/>
      <c r="D214" s="57"/>
      <c r="E214" s="28"/>
      <c r="F214" s="28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65"/>
    </row>
    <row r="215" spans="1:20" ht="14.65" customHeight="1" x14ac:dyDescent="0.2">
      <c r="A215" s="45" t="b">
        <f>AND($E42=$G42)</f>
        <v>1</v>
      </c>
      <c r="C215" s="57" t="s">
        <v>56</v>
      </c>
      <c r="D215" s="57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65">
        <f>SUM(E216:S216,E218:S218,E220:S220,E222:S222,E224:F224)</f>
        <v>0</v>
      </c>
    </row>
    <row r="216" spans="1:20" ht="12.75" customHeight="1" x14ac:dyDescent="0.2">
      <c r="C216" s="57" t="s">
        <v>13</v>
      </c>
      <c r="D216" s="57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65"/>
    </row>
    <row r="217" spans="1:20" ht="12.75" customHeight="1" x14ac:dyDescent="0.2">
      <c r="C217" s="57"/>
      <c r="D217" s="57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65"/>
    </row>
    <row r="218" spans="1:20" ht="12.75" customHeight="1" x14ac:dyDescent="0.2">
      <c r="C218" s="57"/>
      <c r="D218" s="57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65"/>
    </row>
    <row r="219" spans="1:20" ht="12.75" customHeight="1" x14ac:dyDescent="0.2">
      <c r="C219" s="57"/>
      <c r="D219" s="57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65"/>
    </row>
    <row r="220" spans="1:20" ht="12.75" customHeight="1" x14ac:dyDescent="0.2">
      <c r="C220" s="57"/>
      <c r="D220" s="57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65"/>
    </row>
    <row r="221" spans="1:20" ht="12.75" customHeight="1" x14ac:dyDescent="0.2">
      <c r="C221" s="57"/>
      <c r="D221" s="57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65"/>
    </row>
    <row r="222" spans="1:20" ht="12.75" customHeight="1" x14ac:dyDescent="0.2">
      <c r="C222" s="57"/>
      <c r="D222" s="57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65"/>
    </row>
    <row r="223" spans="1:20" ht="12.75" customHeight="1" x14ac:dyDescent="0.2">
      <c r="C223" s="57"/>
      <c r="D223" s="57"/>
      <c r="E223" s="26"/>
      <c r="F223" s="26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65"/>
    </row>
    <row r="224" spans="1:20" ht="12.75" customHeight="1" x14ac:dyDescent="0.2">
      <c r="C224" s="57"/>
      <c r="D224" s="57"/>
      <c r="E224" s="28"/>
      <c r="F224" s="28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65"/>
    </row>
    <row r="225" spans="1:20" ht="12.75" customHeight="1" x14ac:dyDescent="0.2">
      <c r="A225" s="45" t="b">
        <f>AND($E43=$G43)</f>
        <v>1</v>
      </c>
      <c r="C225" s="57" t="s">
        <v>58</v>
      </c>
      <c r="D225" s="57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65">
        <f>SUM(E226:S226,E228:S228,E230:S230,E232:S232,E234:F234)</f>
        <v>0</v>
      </c>
    </row>
    <row r="226" spans="1:20" ht="12.75" customHeight="1" x14ac:dyDescent="0.2">
      <c r="C226" s="57"/>
      <c r="D226" s="57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65"/>
    </row>
    <row r="227" spans="1:20" ht="12.75" customHeight="1" x14ac:dyDescent="0.2">
      <c r="C227" s="57"/>
      <c r="D227" s="57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65"/>
    </row>
    <row r="228" spans="1:20" ht="12.75" customHeight="1" x14ac:dyDescent="0.2">
      <c r="C228" s="57"/>
      <c r="D228" s="57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65"/>
    </row>
    <row r="229" spans="1:20" ht="12.75" customHeight="1" x14ac:dyDescent="0.2">
      <c r="C229" s="57"/>
      <c r="D229" s="57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65"/>
    </row>
    <row r="230" spans="1:20" ht="12.75" customHeight="1" x14ac:dyDescent="0.2">
      <c r="C230" s="57"/>
      <c r="D230" s="57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65"/>
    </row>
    <row r="231" spans="1:20" ht="12.75" customHeight="1" x14ac:dyDescent="0.2">
      <c r="C231" s="57"/>
      <c r="D231" s="57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65"/>
    </row>
    <row r="232" spans="1:20" ht="12.75" customHeight="1" x14ac:dyDescent="0.2">
      <c r="C232" s="57"/>
      <c r="D232" s="57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65"/>
    </row>
    <row r="233" spans="1:20" ht="12.75" customHeight="1" x14ac:dyDescent="0.2">
      <c r="C233" s="57"/>
      <c r="D233" s="57"/>
      <c r="E233" s="26"/>
      <c r="F233" s="26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65"/>
    </row>
    <row r="234" spans="1:20" ht="12.75" customHeight="1" x14ac:dyDescent="0.2">
      <c r="C234" s="57"/>
      <c r="D234" s="57"/>
      <c r="E234" s="28"/>
      <c r="F234" s="28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65"/>
    </row>
    <row r="235" spans="1:20" ht="12.75" customHeight="1" x14ac:dyDescent="0.2">
      <c r="A235" s="45" t="b">
        <f>AND($E44=$G44)</f>
        <v>1</v>
      </c>
      <c r="C235" s="57" t="s">
        <v>60</v>
      </c>
      <c r="D235" s="57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65">
        <f>SUM(E236:S236,E238:S238,E240:S240,E242:S242,E244:F244)</f>
        <v>0</v>
      </c>
    </row>
    <row r="236" spans="1:20" ht="12.75" customHeight="1" x14ac:dyDescent="0.2">
      <c r="C236" s="57"/>
      <c r="D236" s="57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65"/>
    </row>
    <row r="237" spans="1:20" ht="12.75" customHeight="1" x14ac:dyDescent="0.2">
      <c r="C237" s="57"/>
      <c r="D237" s="57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65"/>
    </row>
    <row r="238" spans="1:20" ht="12.75" customHeight="1" x14ac:dyDescent="0.2">
      <c r="C238" s="57"/>
      <c r="D238" s="57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65"/>
    </row>
    <row r="239" spans="1:20" ht="12.75" customHeight="1" x14ac:dyDescent="0.2">
      <c r="C239" s="57"/>
      <c r="D239" s="57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65"/>
    </row>
    <row r="240" spans="1:20" ht="12.75" customHeight="1" x14ac:dyDescent="0.2">
      <c r="C240" s="57"/>
      <c r="D240" s="57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65"/>
    </row>
    <row r="241" spans="1:20" ht="12.75" customHeight="1" x14ac:dyDescent="0.2">
      <c r="C241" s="57"/>
      <c r="D241" s="57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65"/>
    </row>
    <row r="242" spans="1:20" ht="12.75" customHeight="1" x14ac:dyDescent="0.2">
      <c r="C242" s="57"/>
      <c r="D242" s="57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65"/>
    </row>
    <row r="243" spans="1:20" ht="12.75" customHeight="1" x14ac:dyDescent="0.2">
      <c r="C243" s="57"/>
      <c r="D243" s="57"/>
      <c r="E243" s="26"/>
      <c r="F243" s="26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65"/>
    </row>
    <row r="244" spans="1:20" ht="12.75" customHeight="1" x14ac:dyDescent="0.2">
      <c r="C244" s="57"/>
      <c r="D244" s="57"/>
      <c r="E244" s="28"/>
      <c r="F244" s="28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65"/>
    </row>
    <row r="245" spans="1:20" ht="12.75" customHeight="1" x14ac:dyDescent="0.2">
      <c r="A245" s="45" t="b">
        <f>AND($E45=$G45)</f>
        <v>1</v>
      </c>
      <c r="C245" s="57" t="s">
        <v>62</v>
      </c>
      <c r="D245" s="57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65">
        <f>SUM(E246:S246,E248:S248,E250:S250,E252:S252,E254:F254)</f>
        <v>0</v>
      </c>
    </row>
    <row r="246" spans="1:20" ht="12.75" customHeight="1" x14ac:dyDescent="0.2">
      <c r="C246" s="57"/>
      <c r="D246" s="57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65"/>
    </row>
    <row r="247" spans="1:20" ht="12.75" customHeight="1" x14ac:dyDescent="0.2">
      <c r="C247" s="57"/>
      <c r="D247" s="57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65"/>
    </row>
    <row r="248" spans="1:20" ht="12.75" customHeight="1" x14ac:dyDescent="0.2">
      <c r="C248" s="57"/>
      <c r="D248" s="57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65"/>
    </row>
    <row r="249" spans="1:20" ht="12.75" customHeight="1" x14ac:dyDescent="0.2">
      <c r="C249" s="57"/>
      <c r="D249" s="57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65"/>
    </row>
    <row r="250" spans="1:20" ht="12.75" customHeight="1" x14ac:dyDescent="0.2">
      <c r="C250" s="57"/>
      <c r="D250" s="57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65"/>
    </row>
    <row r="251" spans="1:20" ht="12.75" customHeight="1" x14ac:dyDescent="0.2">
      <c r="C251" s="57"/>
      <c r="D251" s="57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65"/>
    </row>
    <row r="252" spans="1:20" ht="12.75" customHeight="1" x14ac:dyDescent="0.2">
      <c r="C252" s="57"/>
      <c r="D252" s="57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65"/>
    </row>
    <row r="253" spans="1:20" ht="12.75" customHeight="1" x14ac:dyDescent="0.2">
      <c r="C253" s="57"/>
      <c r="D253" s="57"/>
      <c r="E253" s="26"/>
      <c r="F253" s="26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65"/>
    </row>
    <row r="254" spans="1:20" ht="12.75" customHeight="1" x14ac:dyDescent="0.2">
      <c r="C254" s="57"/>
      <c r="D254" s="57"/>
      <c r="E254" s="28"/>
      <c r="F254" s="28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9"/>
      <c r="T254" s="65"/>
    </row>
    <row r="255" spans="1:20" ht="12.75" customHeight="1" x14ac:dyDescent="0.2">
      <c r="A255" s="45" t="b">
        <f>AND($E46=$G46)</f>
        <v>1</v>
      </c>
      <c r="C255" s="57" t="s">
        <v>64</v>
      </c>
      <c r="D255" s="57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65">
        <f>SUM(E256:S256,E258:S258,E260:S260,E262:S262,E264:F264)</f>
        <v>0</v>
      </c>
    </row>
    <row r="256" spans="1:20" s="31" customFormat="1" ht="12.75" customHeight="1" x14ac:dyDescent="0.2">
      <c r="C256" s="57"/>
      <c r="D256" s="57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65"/>
    </row>
    <row r="257" spans="1:20" ht="12.75" customHeight="1" x14ac:dyDescent="0.2">
      <c r="C257" s="57"/>
      <c r="D257" s="57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65"/>
    </row>
    <row r="258" spans="1:20" s="31" customFormat="1" ht="12.75" customHeight="1" x14ac:dyDescent="0.2">
      <c r="C258" s="57"/>
      <c r="D258" s="57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65"/>
    </row>
    <row r="259" spans="1:20" ht="12.75" customHeight="1" x14ac:dyDescent="0.2">
      <c r="C259" s="57"/>
      <c r="D259" s="57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65"/>
    </row>
    <row r="260" spans="1:20" s="31" customFormat="1" ht="12.75" customHeight="1" x14ac:dyDescent="0.2">
      <c r="C260" s="57"/>
      <c r="D260" s="57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65"/>
    </row>
    <row r="261" spans="1:20" ht="12.75" customHeight="1" x14ac:dyDescent="0.2">
      <c r="C261" s="57"/>
      <c r="D261" s="57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65"/>
    </row>
    <row r="262" spans="1:20" s="31" customFormat="1" ht="12.75" customHeight="1" x14ac:dyDescent="0.2">
      <c r="C262" s="57"/>
      <c r="D262" s="57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65"/>
    </row>
    <row r="263" spans="1:20" ht="12.75" customHeight="1" x14ac:dyDescent="0.2">
      <c r="C263" s="57"/>
      <c r="D263" s="57"/>
      <c r="E263" s="26"/>
      <c r="F263" s="26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65"/>
    </row>
    <row r="264" spans="1:20" s="31" customFormat="1" ht="12.75" customHeight="1" x14ac:dyDescent="0.2">
      <c r="C264" s="57"/>
      <c r="D264" s="57"/>
      <c r="E264" s="30"/>
      <c r="F264" s="30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65"/>
    </row>
    <row r="265" spans="1:20" ht="14.65" customHeight="1" x14ac:dyDescent="0.2">
      <c r="A265" s="45" t="b">
        <f>AND($E47=$G47)</f>
        <v>1</v>
      </c>
      <c r="C265" s="57" t="s">
        <v>66</v>
      </c>
      <c r="D265" s="57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65">
        <f>SUM(E266:S266,E268:S268,E270:S270,E272:S272,E274:F274)</f>
        <v>0</v>
      </c>
    </row>
    <row r="266" spans="1:20" s="31" customFormat="1" ht="12.75" customHeight="1" x14ac:dyDescent="0.2">
      <c r="C266" s="57" t="s">
        <v>13</v>
      </c>
      <c r="D266" s="57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65"/>
    </row>
    <row r="267" spans="1:20" ht="12.75" customHeight="1" x14ac:dyDescent="0.2">
      <c r="C267" s="57"/>
      <c r="D267" s="57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65"/>
    </row>
    <row r="268" spans="1:20" s="31" customFormat="1" ht="12.75" customHeight="1" x14ac:dyDescent="0.2">
      <c r="C268" s="57"/>
      <c r="D268" s="57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65"/>
    </row>
    <row r="269" spans="1:20" ht="12.75" customHeight="1" x14ac:dyDescent="0.2">
      <c r="C269" s="57"/>
      <c r="D269" s="57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65"/>
    </row>
    <row r="270" spans="1:20" s="31" customFormat="1" ht="12.75" customHeight="1" x14ac:dyDescent="0.2">
      <c r="C270" s="57"/>
      <c r="D270" s="57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65"/>
    </row>
    <row r="271" spans="1:20" ht="12.75" customHeight="1" x14ac:dyDescent="0.2">
      <c r="C271" s="57"/>
      <c r="D271" s="57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65"/>
    </row>
    <row r="272" spans="1:20" s="31" customFormat="1" ht="12.75" customHeight="1" x14ac:dyDescent="0.2">
      <c r="C272" s="57"/>
      <c r="D272" s="57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65"/>
    </row>
    <row r="273" spans="1:20" ht="12.75" customHeight="1" x14ac:dyDescent="0.2">
      <c r="C273" s="57"/>
      <c r="D273" s="57"/>
      <c r="E273" s="26"/>
      <c r="F273" s="26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65"/>
    </row>
    <row r="274" spans="1:20" s="31" customFormat="1" ht="12.75" customHeight="1" x14ac:dyDescent="0.2">
      <c r="C274" s="57"/>
      <c r="D274" s="57"/>
      <c r="E274" s="28"/>
      <c r="F274" s="28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65"/>
    </row>
    <row r="275" spans="1:20" ht="12.75" customHeight="1" x14ac:dyDescent="0.2">
      <c r="A275" s="45" t="b">
        <f>AND($E48=$G48)</f>
        <v>1</v>
      </c>
      <c r="C275" s="57" t="s">
        <v>67</v>
      </c>
      <c r="D275" s="57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65">
        <f>SUM(E276:S276,E278:S278,E280:S280,E282:S282,E284:F284)</f>
        <v>0</v>
      </c>
    </row>
    <row r="276" spans="1:20" s="31" customFormat="1" ht="12.75" customHeight="1" x14ac:dyDescent="0.2">
      <c r="C276" s="57"/>
      <c r="D276" s="57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65"/>
    </row>
    <row r="277" spans="1:20" ht="12.75" customHeight="1" x14ac:dyDescent="0.2">
      <c r="C277" s="57"/>
      <c r="D277" s="57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65"/>
    </row>
    <row r="278" spans="1:20" s="31" customFormat="1" ht="12.75" customHeight="1" x14ac:dyDescent="0.2">
      <c r="C278" s="57"/>
      <c r="D278" s="57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65"/>
    </row>
    <row r="279" spans="1:20" ht="12.75" customHeight="1" x14ac:dyDescent="0.2">
      <c r="C279" s="57"/>
      <c r="D279" s="57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65"/>
    </row>
    <row r="280" spans="1:20" s="31" customFormat="1" ht="12.75" customHeight="1" x14ac:dyDescent="0.2">
      <c r="C280" s="57"/>
      <c r="D280" s="57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65"/>
    </row>
    <row r="281" spans="1:20" ht="12.75" customHeight="1" x14ac:dyDescent="0.2">
      <c r="C281" s="57"/>
      <c r="D281" s="57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65"/>
    </row>
    <row r="282" spans="1:20" s="31" customFormat="1" ht="12.75" customHeight="1" x14ac:dyDescent="0.2">
      <c r="C282" s="57"/>
      <c r="D282" s="57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65"/>
    </row>
    <row r="283" spans="1:20" ht="12.75" customHeight="1" x14ac:dyDescent="0.2">
      <c r="C283" s="57"/>
      <c r="D283" s="57"/>
      <c r="E283" s="26"/>
      <c r="F283" s="26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65"/>
    </row>
    <row r="284" spans="1:20" s="31" customFormat="1" ht="12.75" customHeight="1" x14ac:dyDescent="0.2">
      <c r="C284" s="57"/>
      <c r="D284" s="57"/>
      <c r="E284" s="28"/>
      <c r="F284" s="28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65"/>
    </row>
    <row r="285" spans="1:20" ht="12.75" customHeight="1" x14ac:dyDescent="0.2">
      <c r="A285" s="45" t="b">
        <f>AND($E49=$G49)</f>
        <v>1</v>
      </c>
      <c r="C285" s="57" t="s">
        <v>69</v>
      </c>
      <c r="D285" s="57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65">
        <f>SUM(E286:S286,E288:S288,E290:S290,E292:S292,E294:F294)</f>
        <v>0</v>
      </c>
    </row>
    <row r="286" spans="1:20" s="31" customFormat="1" ht="12.75" customHeight="1" x14ac:dyDescent="0.2">
      <c r="C286" s="57"/>
      <c r="D286" s="57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65"/>
    </row>
    <row r="287" spans="1:20" ht="12.75" customHeight="1" x14ac:dyDescent="0.2">
      <c r="C287" s="57"/>
      <c r="D287" s="57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65"/>
    </row>
    <row r="288" spans="1:20" s="31" customFormat="1" ht="12.75" customHeight="1" x14ac:dyDescent="0.2">
      <c r="C288" s="57"/>
      <c r="D288" s="57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65"/>
    </row>
    <row r="289" spans="1:20" ht="12.75" customHeight="1" x14ac:dyDescent="0.2">
      <c r="C289" s="57"/>
      <c r="D289" s="57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65"/>
    </row>
    <row r="290" spans="1:20" s="31" customFormat="1" ht="12.75" customHeight="1" x14ac:dyDescent="0.2">
      <c r="C290" s="57"/>
      <c r="D290" s="57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65"/>
    </row>
    <row r="291" spans="1:20" ht="12.75" customHeight="1" x14ac:dyDescent="0.2">
      <c r="C291" s="57"/>
      <c r="D291" s="57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65"/>
    </row>
    <row r="292" spans="1:20" s="31" customFormat="1" ht="12.75" customHeight="1" x14ac:dyDescent="0.2">
      <c r="C292" s="57"/>
      <c r="D292" s="57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65"/>
    </row>
    <row r="293" spans="1:20" ht="12.75" customHeight="1" x14ac:dyDescent="0.2">
      <c r="C293" s="57"/>
      <c r="D293" s="57"/>
      <c r="E293" s="26"/>
      <c r="F293" s="26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65"/>
    </row>
    <row r="294" spans="1:20" s="31" customFormat="1" ht="12.75" customHeight="1" x14ac:dyDescent="0.2">
      <c r="C294" s="57"/>
      <c r="D294" s="57"/>
      <c r="E294" s="28"/>
      <c r="F294" s="28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65"/>
    </row>
    <row r="295" spans="1:20" ht="12.75" customHeight="1" x14ac:dyDescent="0.2">
      <c r="A295" s="45" t="b">
        <f>AND($E50=$G50)</f>
        <v>1</v>
      </c>
      <c r="C295" s="57" t="s">
        <v>71</v>
      </c>
      <c r="D295" s="57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65">
        <f>SUM(E296:S296,E298:S298,E300:S300,E302:S302,E304:F304)</f>
        <v>0</v>
      </c>
    </row>
    <row r="296" spans="1:20" s="31" customFormat="1" ht="12.75" customHeight="1" x14ac:dyDescent="0.2">
      <c r="C296" s="57"/>
      <c r="D296" s="57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65"/>
    </row>
    <row r="297" spans="1:20" ht="12.75" customHeight="1" x14ac:dyDescent="0.2">
      <c r="C297" s="57"/>
      <c r="D297" s="57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65"/>
    </row>
    <row r="298" spans="1:20" s="31" customFormat="1" ht="12.75" customHeight="1" x14ac:dyDescent="0.2">
      <c r="C298" s="57"/>
      <c r="D298" s="57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65"/>
    </row>
    <row r="299" spans="1:20" ht="12.75" customHeight="1" x14ac:dyDescent="0.2">
      <c r="C299" s="57"/>
      <c r="D299" s="57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65"/>
    </row>
    <row r="300" spans="1:20" s="31" customFormat="1" ht="12.75" customHeight="1" x14ac:dyDescent="0.2">
      <c r="C300" s="57"/>
      <c r="D300" s="57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65"/>
    </row>
    <row r="301" spans="1:20" ht="12.75" customHeight="1" x14ac:dyDescent="0.2">
      <c r="C301" s="57"/>
      <c r="D301" s="57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65"/>
    </row>
    <row r="302" spans="1:20" s="31" customFormat="1" ht="12.75" customHeight="1" x14ac:dyDescent="0.2">
      <c r="C302" s="57"/>
      <c r="D302" s="57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65"/>
    </row>
    <row r="303" spans="1:20" ht="12.75" customHeight="1" x14ac:dyDescent="0.2">
      <c r="C303" s="57"/>
      <c r="D303" s="57"/>
      <c r="E303" s="26"/>
      <c r="F303" s="26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65"/>
    </row>
    <row r="304" spans="1:20" s="31" customFormat="1" ht="12.75" customHeight="1" x14ac:dyDescent="0.2">
      <c r="C304" s="57"/>
      <c r="D304" s="57"/>
      <c r="E304" s="28"/>
      <c r="F304" s="28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65"/>
    </row>
    <row r="305" spans="1:20" ht="12.75" customHeight="1" x14ac:dyDescent="0.2">
      <c r="A305" s="45" t="b">
        <f>AND($E51=$G51)</f>
        <v>1</v>
      </c>
      <c r="C305" s="57" t="s">
        <v>73</v>
      </c>
      <c r="D305" s="57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65">
        <f>SUM(E306:S306,E308:S308,E310:S310,E312:S312,E314:F314)</f>
        <v>0</v>
      </c>
    </row>
    <row r="306" spans="1:20" s="31" customFormat="1" ht="12.75" customHeight="1" x14ac:dyDescent="0.2">
      <c r="C306" s="57"/>
      <c r="D306" s="57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65"/>
    </row>
    <row r="307" spans="1:20" ht="12.75" customHeight="1" x14ac:dyDescent="0.2">
      <c r="C307" s="57"/>
      <c r="D307" s="57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65"/>
    </row>
    <row r="308" spans="1:20" s="31" customFormat="1" ht="12.75" customHeight="1" x14ac:dyDescent="0.2">
      <c r="C308" s="57"/>
      <c r="D308" s="57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65"/>
    </row>
    <row r="309" spans="1:20" ht="12.75" customHeight="1" x14ac:dyDescent="0.2">
      <c r="C309" s="57"/>
      <c r="D309" s="57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65"/>
    </row>
    <row r="310" spans="1:20" s="31" customFormat="1" ht="12.75" customHeight="1" x14ac:dyDescent="0.2">
      <c r="C310" s="57"/>
      <c r="D310" s="57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65"/>
    </row>
    <row r="311" spans="1:20" ht="12.75" customHeight="1" x14ac:dyDescent="0.2">
      <c r="C311" s="57"/>
      <c r="D311" s="57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65"/>
    </row>
    <row r="312" spans="1:20" s="31" customFormat="1" ht="12.75" customHeight="1" x14ac:dyDescent="0.2">
      <c r="C312" s="57"/>
      <c r="D312" s="57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65"/>
    </row>
    <row r="313" spans="1:20" ht="12.75" customHeight="1" x14ac:dyDescent="0.2">
      <c r="C313" s="57"/>
      <c r="D313" s="57"/>
      <c r="E313" s="26"/>
      <c r="F313" s="26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65"/>
    </row>
    <row r="314" spans="1:20" s="31" customFormat="1" ht="12.75" customHeight="1" x14ac:dyDescent="0.2">
      <c r="C314" s="57"/>
      <c r="D314" s="57"/>
      <c r="E314" s="28"/>
      <c r="F314" s="28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9"/>
      <c r="T314" s="65"/>
    </row>
    <row r="315" spans="1:20" ht="14.65" customHeight="1" x14ac:dyDescent="0.2">
      <c r="A315" s="45" t="b">
        <f>AND($E52=$G52)</f>
        <v>1</v>
      </c>
      <c r="C315" s="57" t="s">
        <v>75</v>
      </c>
      <c r="D315" s="57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65">
        <f>SUM(E316:S316,E318:S318,E320:S320,E322:S322,E324:F324)</f>
        <v>0</v>
      </c>
    </row>
    <row r="316" spans="1:20" s="31" customFormat="1" ht="12.75" customHeight="1" x14ac:dyDescent="0.2">
      <c r="C316" s="57" t="s">
        <v>13</v>
      </c>
      <c r="D316" s="57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65"/>
    </row>
    <row r="317" spans="1:20" ht="12.75" customHeight="1" x14ac:dyDescent="0.2">
      <c r="C317" s="57"/>
      <c r="D317" s="57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65"/>
    </row>
    <row r="318" spans="1:20" s="31" customFormat="1" ht="12.75" customHeight="1" x14ac:dyDescent="0.2">
      <c r="C318" s="57"/>
      <c r="D318" s="57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65"/>
    </row>
    <row r="319" spans="1:20" ht="12.75" customHeight="1" x14ac:dyDescent="0.2">
      <c r="C319" s="57"/>
      <c r="D319" s="57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65"/>
    </row>
    <row r="320" spans="1:20" s="31" customFormat="1" ht="12.75" customHeight="1" x14ac:dyDescent="0.2">
      <c r="C320" s="57"/>
      <c r="D320" s="57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65"/>
    </row>
    <row r="321" spans="1:20" ht="12.75" customHeight="1" x14ac:dyDescent="0.2">
      <c r="C321" s="57"/>
      <c r="D321" s="57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65"/>
    </row>
    <row r="322" spans="1:20" s="31" customFormat="1" ht="12.75" customHeight="1" x14ac:dyDescent="0.2">
      <c r="C322" s="57"/>
      <c r="D322" s="57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65"/>
    </row>
    <row r="323" spans="1:20" ht="12.75" customHeight="1" x14ac:dyDescent="0.2">
      <c r="C323" s="57"/>
      <c r="D323" s="57"/>
      <c r="E323" s="26"/>
      <c r="F323" s="26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65"/>
    </row>
    <row r="324" spans="1:20" s="31" customFormat="1" ht="12.75" customHeight="1" x14ac:dyDescent="0.2">
      <c r="A324" s="45"/>
      <c r="C324" s="57"/>
      <c r="D324" s="57"/>
      <c r="E324" s="30"/>
      <c r="F324" s="30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65"/>
    </row>
    <row r="325" spans="1:20" ht="12.75" customHeight="1" x14ac:dyDescent="0.2">
      <c r="A325" s="45" t="b">
        <f>AND($E53=$G53)</f>
        <v>1</v>
      </c>
      <c r="C325" s="57" t="s">
        <v>77</v>
      </c>
      <c r="D325" s="57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65">
        <f>SUM(E326:S326,E328:S328,E330:S330,E332:S332,E334:F334)</f>
        <v>0</v>
      </c>
    </row>
    <row r="326" spans="1:20" s="31" customFormat="1" ht="12.75" customHeight="1" x14ac:dyDescent="0.2">
      <c r="C326" s="57"/>
      <c r="D326" s="57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65"/>
    </row>
    <row r="327" spans="1:20" ht="12.75" customHeight="1" x14ac:dyDescent="0.2">
      <c r="C327" s="57"/>
      <c r="D327" s="57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65"/>
    </row>
    <row r="328" spans="1:20" s="31" customFormat="1" ht="12.75" customHeight="1" x14ac:dyDescent="0.2">
      <c r="C328" s="57"/>
      <c r="D328" s="57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65"/>
    </row>
    <row r="329" spans="1:20" ht="12.75" customHeight="1" x14ac:dyDescent="0.2">
      <c r="C329" s="57"/>
      <c r="D329" s="57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65"/>
    </row>
    <row r="330" spans="1:20" s="31" customFormat="1" ht="12.75" customHeight="1" x14ac:dyDescent="0.2">
      <c r="C330" s="57"/>
      <c r="D330" s="57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65"/>
    </row>
    <row r="331" spans="1:20" ht="12.75" customHeight="1" x14ac:dyDescent="0.2">
      <c r="C331" s="57"/>
      <c r="D331" s="57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65"/>
    </row>
    <row r="332" spans="1:20" s="31" customFormat="1" ht="12.75" customHeight="1" x14ac:dyDescent="0.2">
      <c r="C332" s="57"/>
      <c r="D332" s="57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65"/>
    </row>
    <row r="333" spans="1:20" ht="12.75" customHeight="1" x14ac:dyDescent="0.2">
      <c r="A333" s="45"/>
      <c r="C333" s="57"/>
      <c r="D333" s="57"/>
      <c r="E333" s="26"/>
      <c r="F333" s="26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65"/>
    </row>
    <row r="334" spans="1:20" s="31" customFormat="1" ht="12.75" customHeight="1" x14ac:dyDescent="0.2">
      <c r="A334" s="45"/>
      <c r="C334" s="57"/>
      <c r="D334" s="57"/>
      <c r="E334" s="28"/>
      <c r="F334" s="28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65"/>
    </row>
    <row r="335" spans="1:20" ht="12.75" customHeight="1" x14ac:dyDescent="0.2">
      <c r="A335" s="45" t="b">
        <f>AND($E54=$G54)</f>
        <v>1</v>
      </c>
      <c r="C335" s="57" t="s">
        <v>79</v>
      </c>
      <c r="D335" s="57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65">
        <f>SUM(E336:S336,E338:S338,E340:S340,E342:S342,E344:F344)</f>
        <v>0</v>
      </c>
    </row>
    <row r="336" spans="1:20" s="31" customFormat="1" ht="12.75" customHeight="1" x14ac:dyDescent="0.2">
      <c r="C336" s="57"/>
      <c r="D336" s="57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65"/>
    </row>
    <row r="337" spans="1:20" ht="12.75" customHeight="1" x14ac:dyDescent="0.2">
      <c r="C337" s="57"/>
      <c r="D337" s="57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65"/>
    </row>
    <row r="338" spans="1:20" s="31" customFormat="1" ht="12.75" customHeight="1" x14ac:dyDescent="0.2">
      <c r="C338" s="57"/>
      <c r="D338" s="57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65"/>
    </row>
    <row r="339" spans="1:20" ht="12.75" customHeight="1" x14ac:dyDescent="0.2">
      <c r="C339" s="57"/>
      <c r="D339" s="57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65"/>
    </row>
    <row r="340" spans="1:20" s="31" customFormat="1" ht="12.75" customHeight="1" x14ac:dyDescent="0.2">
      <c r="C340" s="57"/>
      <c r="D340" s="57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65"/>
    </row>
    <row r="341" spans="1:20" ht="12.75" customHeight="1" x14ac:dyDescent="0.2">
      <c r="C341" s="57"/>
      <c r="D341" s="57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65"/>
    </row>
    <row r="342" spans="1:20" s="31" customFormat="1" ht="12.75" customHeight="1" x14ac:dyDescent="0.2">
      <c r="A342" s="45"/>
      <c r="C342" s="57"/>
      <c r="D342" s="57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65"/>
    </row>
    <row r="343" spans="1:20" ht="12.75" customHeight="1" x14ac:dyDescent="0.2">
      <c r="A343" s="45"/>
      <c r="C343" s="57"/>
      <c r="D343" s="57"/>
      <c r="E343" s="26"/>
      <c r="F343" s="26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65"/>
    </row>
    <row r="344" spans="1:20" s="31" customFormat="1" ht="12.75" customHeight="1" x14ac:dyDescent="0.2">
      <c r="A344" s="45"/>
      <c r="C344" s="57"/>
      <c r="D344" s="57"/>
      <c r="E344" s="28"/>
      <c r="F344" s="28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65"/>
    </row>
    <row r="345" spans="1:20" ht="12.75" customHeight="1" x14ac:dyDescent="0.2">
      <c r="A345" s="45" t="b">
        <f>AND($E55=$G55)</f>
        <v>1</v>
      </c>
      <c r="C345" s="57" t="s">
        <v>81</v>
      </c>
      <c r="D345" s="57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65">
        <f>SUM(E346:S346,E348:S348,E350:S350,E352:S352,E354:F354)</f>
        <v>0</v>
      </c>
    </row>
    <row r="346" spans="1:20" s="31" customFormat="1" ht="12.75" customHeight="1" x14ac:dyDescent="0.2">
      <c r="C346" s="57"/>
      <c r="D346" s="57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65"/>
    </row>
    <row r="347" spans="1:20" ht="12.75" customHeight="1" x14ac:dyDescent="0.2">
      <c r="C347" s="57"/>
      <c r="D347" s="57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65"/>
    </row>
    <row r="348" spans="1:20" s="31" customFormat="1" ht="12.75" customHeight="1" x14ac:dyDescent="0.2">
      <c r="C348" s="57"/>
      <c r="D348" s="57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65"/>
    </row>
    <row r="349" spans="1:20" ht="12.75" customHeight="1" x14ac:dyDescent="0.2">
      <c r="C349" s="57"/>
      <c r="D349" s="57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65"/>
    </row>
    <row r="350" spans="1:20" s="31" customFormat="1" ht="12.75" customHeight="1" x14ac:dyDescent="0.2">
      <c r="C350" s="57"/>
      <c r="D350" s="57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65"/>
    </row>
    <row r="351" spans="1:20" ht="12.75" customHeight="1" x14ac:dyDescent="0.2">
      <c r="A351" s="45"/>
      <c r="C351" s="57"/>
      <c r="D351" s="57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65"/>
    </row>
    <row r="352" spans="1:20" s="31" customFormat="1" ht="12.75" customHeight="1" x14ac:dyDescent="0.2">
      <c r="A352" s="45"/>
      <c r="C352" s="57"/>
      <c r="D352" s="57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65"/>
    </row>
    <row r="353" spans="1:20" ht="12.75" customHeight="1" x14ac:dyDescent="0.2">
      <c r="A353" s="45"/>
      <c r="C353" s="57"/>
      <c r="D353" s="57"/>
      <c r="E353" s="26"/>
      <c r="F353" s="26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65"/>
    </row>
    <row r="354" spans="1:20" s="31" customFormat="1" ht="12.75" customHeight="1" x14ac:dyDescent="0.2">
      <c r="A354" s="45"/>
      <c r="C354" s="57"/>
      <c r="D354" s="57"/>
      <c r="E354" s="28"/>
      <c r="F354" s="28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65"/>
    </row>
    <row r="355" spans="1:20" ht="12.75" customHeight="1" x14ac:dyDescent="0.2">
      <c r="A355" s="45" t="b">
        <f>AND($E56=$G56)</f>
        <v>1</v>
      </c>
      <c r="C355" s="57" t="s">
        <v>83</v>
      </c>
      <c r="D355" s="57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65">
        <f>SUM(E356:S356,E358:S358,E360:S360,E362:S362,E364:F364)</f>
        <v>0</v>
      </c>
    </row>
    <row r="356" spans="1:20" s="31" customFormat="1" ht="12.75" customHeight="1" x14ac:dyDescent="0.2">
      <c r="C356" s="57"/>
      <c r="D356" s="57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65"/>
    </row>
    <row r="357" spans="1:20" ht="12.75" customHeight="1" x14ac:dyDescent="0.2">
      <c r="C357" s="57"/>
      <c r="D357" s="57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65"/>
    </row>
    <row r="358" spans="1:20" s="31" customFormat="1" ht="12.75" customHeight="1" x14ac:dyDescent="0.2">
      <c r="C358" s="57"/>
      <c r="D358" s="57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65"/>
    </row>
    <row r="359" spans="1:20" ht="12.75" customHeight="1" x14ac:dyDescent="0.2">
      <c r="C359" s="57"/>
      <c r="D359" s="57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65"/>
    </row>
    <row r="360" spans="1:20" s="31" customFormat="1" ht="12.75" customHeight="1" x14ac:dyDescent="0.2">
      <c r="A360" s="45"/>
      <c r="C360" s="57"/>
      <c r="D360" s="57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65"/>
    </row>
    <row r="361" spans="1:20" ht="12.75" customHeight="1" x14ac:dyDescent="0.2">
      <c r="A361" s="45"/>
      <c r="C361" s="57"/>
      <c r="D361" s="57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65"/>
    </row>
    <row r="362" spans="1:20" s="31" customFormat="1" ht="12.75" customHeight="1" x14ac:dyDescent="0.2">
      <c r="A362" s="45"/>
      <c r="C362" s="57"/>
      <c r="D362" s="57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65"/>
    </row>
    <row r="363" spans="1:20" ht="12.75" customHeight="1" x14ac:dyDescent="0.2">
      <c r="A363" s="45"/>
      <c r="C363" s="57"/>
      <c r="D363" s="57"/>
      <c r="E363" s="26"/>
      <c r="F363" s="26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65"/>
    </row>
    <row r="364" spans="1:20" s="31" customFormat="1" ht="12.75" customHeight="1" x14ac:dyDescent="0.2">
      <c r="A364" s="45"/>
      <c r="C364" s="57"/>
      <c r="D364" s="57"/>
      <c r="E364" s="28"/>
      <c r="F364" s="28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65"/>
    </row>
    <row r="365" spans="1:20" ht="12.75" customHeight="1" x14ac:dyDescent="0.2">
      <c r="A365" s="45" t="b">
        <f>AND($E57=$G57)</f>
        <v>1</v>
      </c>
      <c r="C365" s="57" t="s">
        <v>85</v>
      </c>
      <c r="D365" s="57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65">
        <f>SUM(E366:S366,E368:S368,E370:S370,E372:S372,E374:F374)</f>
        <v>0</v>
      </c>
    </row>
    <row r="366" spans="1:20" s="31" customFormat="1" ht="12.75" customHeight="1" x14ac:dyDescent="0.2">
      <c r="C366" s="57"/>
      <c r="D366" s="57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65"/>
    </row>
    <row r="367" spans="1:20" ht="12.75" customHeight="1" x14ac:dyDescent="0.2">
      <c r="C367" s="57"/>
      <c r="D367" s="57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65"/>
    </row>
    <row r="368" spans="1:20" s="31" customFormat="1" ht="12.75" customHeight="1" x14ac:dyDescent="0.2">
      <c r="C368" s="57"/>
      <c r="D368" s="57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65"/>
    </row>
    <row r="369" spans="1:20" ht="12.75" customHeight="1" x14ac:dyDescent="0.2">
      <c r="A369" s="45"/>
      <c r="C369" s="57"/>
      <c r="D369" s="57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65"/>
    </row>
    <row r="370" spans="1:20" s="31" customFormat="1" ht="12.75" customHeight="1" x14ac:dyDescent="0.2">
      <c r="A370" s="45"/>
      <c r="C370" s="57"/>
      <c r="D370" s="57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65"/>
    </row>
    <row r="371" spans="1:20" ht="12.75" customHeight="1" x14ac:dyDescent="0.2">
      <c r="A371" s="45"/>
      <c r="C371" s="57"/>
      <c r="D371" s="57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65"/>
    </row>
    <row r="372" spans="1:20" s="31" customFormat="1" ht="12.75" customHeight="1" x14ac:dyDescent="0.2">
      <c r="A372" s="45"/>
      <c r="C372" s="57"/>
      <c r="D372" s="57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65"/>
    </row>
    <row r="373" spans="1:20" ht="12.75" customHeight="1" x14ac:dyDescent="0.2">
      <c r="A373" s="45"/>
      <c r="C373" s="57"/>
      <c r="D373" s="57"/>
      <c r="E373" s="26"/>
      <c r="F373" s="26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65"/>
    </row>
    <row r="374" spans="1:20" s="31" customFormat="1" ht="12.75" customHeight="1" x14ac:dyDescent="0.2">
      <c r="A374" s="45"/>
      <c r="C374" s="57"/>
      <c r="D374" s="57"/>
      <c r="E374" s="28"/>
      <c r="F374" s="28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65"/>
    </row>
    <row r="375" spans="1:20" hidden="1" x14ac:dyDescent="0.2"/>
    <row r="376" spans="1:20" hidden="1" x14ac:dyDescent="0.2"/>
    <row r="377" spans="1:20" hidden="1" x14ac:dyDescent="0.2"/>
    <row r="378" spans="1:20" hidden="1" x14ac:dyDescent="0.2"/>
    <row r="379" spans="1:20" hidden="1" x14ac:dyDescent="0.2"/>
    <row r="380" spans="1:20" hidden="1" x14ac:dyDescent="0.2"/>
    <row r="381" spans="1:20" hidden="1" x14ac:dyDescent="0.2"/>
    <row r="382" spans="1:20" ht="25.5" hidden="1" x14ac:dyDescent="0.2">
      <c r="D382" s="1" t="s">
        <v>97</v>
      </c>
      <c r="E382"/>
    </row>
    <row r="383" spans="1:20" hidden="1" x14ac:dyDescent="0.2">
      <c r="D383" s="1" t="s">
        <v>103</v>
      </c>
      <c r="E383" s="3" t="b">
        <f>(E11=E21)</f>
        <v>1</v>
      </c>
      <c r="F383" s="6">
        <v>3.5</v>
      </c>
    </row>
    <row r="384" spans="1:20" ht="25.5" hidden="1" x14ac:dyDescent="0.2">
      <c r="D384" s="1" t="s">
        <v>104</v>
      </c>
      <c r="E384" s="3" t="b">
        <f>(E11&lt;=SUM(E7,E10))</f>
        <v>1</v>
      </c>
      <c r="F384" t="s">
        <v>112</v>
      </c>
    </row>
    <row r="385" spans="4:6" ht="25.5" hidden="1" x14ac:dyDescent="0.2">
      <c r="D385" s="1" t="s">
        <v>98</v>
      </c>
      <c r="E385" s="3" t="b">
        <f>(E5=SUM(E14:E19,E21))</f>
        <v>1</v>
      </c>
      <c r="F385" t="s">
        <v>113</v>
      </c>
    </row>
    <row r="386" spans="4:6" hidden="1" x14ac:dyDescent="0.2">
      <c r="D386" s="1" t="s">
        <v>99</v>
      </c>
      <c r="E386" s="3" t="b">
        <f>(E21=SUM(E22,E23))</f>
        <v>1</v>
      </c>
      <c r="F386" t="s">
        <v>114</v>
      </c>
    </row>
    <row r="387" spans="4:6" hidden="1" x14ac:dyDescent="0.2">
      <c r="D387" s="1" t="s">
        <v>100</v>
      </c>
      <c r="E387" s="3" t="b">
        <f>(E23=SUM(E24:E25))</f>
        <v>1</v>
      </c>
      <c r="F387" t="s">
        <v>115</v>
      </c>
    </row>
    <row r="388" spans="4:6" ht="25.5" hidden="1" x14ac:dyDescent="0.2">
      <c r="D388" s="1" t="s">
        <v>101</v>
      </c>
      <c r="E388" t="b">
        <f>(E24=SUM(E27:E60))</f>
        <v>1</v>
      </c>
      <c r="F388" t="s">
        <v>116</v>
      </c>
    </row>
    <row r="389" spans="4:6" ht="25.5" hidden="1" x14ac:dyDescent="0.2">
      <c r="D389" s="1" t="s">
        <v>102</v>
      </c>
      <c r="E389" t="b">
        <f>(E22=SUM(F27:F60,E62))</f>
        <v>1</v>
      </c>
      <c r="F389" t="s">
        <v>117</v>
      </c>
    </row>
    <row r="390" spans="4:6" ht="51" hidden="1" x14ac:dyDescent="0.2">
      <c r="D390" s="1" t="s">
        <v>120</v>
      </c>
      <c r="E390" s="6" t="b">
        <f>AND(A65:A374)</f>
        <v>1</v>
      </c>
      <c r="F390"/>
    </row>
    <row r="391" spans="4:6" hidden="1" x14ac:dyDescent="0.2"/>
    <row r="392" spans="4:6" hidden="1" x14ac:dyDescent="0.2"/>
    <row r="393" spans="4:6" hidden="1" x14ac:dyDescent="0.2"/>
    <row r="394" spans="4:6" hidden="1" x14ac:dyDescent="0.2"/>
    <row r="395" spans="4:6" hidden="1" x14ac:dyDescent="0.2"/>
    <row r="396" spans="4:6" hidden="1" x14ac:dyDescent="0.2"/>
    <row r="397" spans="4:6" hidden="1" x14ac:dyDescent="0.2"/>
    <row r="398" spans="4:6" hidden="1" x14ac:dyDescent="0.2"/>
    <row r="399" spans="4:6" hidden="1" x14ac:dyDescent="0.2"/>
    <row r="400" spans="4:6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t="14.25" customHeight="1" x14ac:dyDescent="0.2"/>
  </sheetData>
  <sheetProtection selectLockedCells="1"/>
  <mergeCells count="96">
    <mergeCell ref="T365:T374"/>
    <mergeCell ref="T305:T314"/>
    <mergeCell ref="T315:T324"/>
    <mergeCell ref="T325:T334"/>
    <mergeCell ref="T335:T344"/>
    <mergeCell ref="T345:T354"/>
    <mergeCell ref="T355:T364"/>
    <mergeCell ref="T135:T144"/>
    <mergeCell ref="T145:T154"/>
    <mergeCell ref="T155:T164"/>
    <mergeCell ref="T165:T174"/>
    <mergeCell ref="T175:T184"/>
    <mergeCell ref="T295:T304"/>
    <mergeCell ref="T185:T194"/>
    <mergeCell ref="T195:T204"/>
    <mergeCell ref="T205:T214"/>
    <mergeCell ref="T215:T224"/>
    <mergeCell ref="T225:T234"/>
    <mergeCell ref="T285:T294"/>
    <mergeCell ref="T235:T244"/>
    <mergeCell ref="T245:T254"/>
    <mergeCell ref="T255:T264"/>
    <mergeCell ref="T265:T274"/>
    <mergeCell ref="T275:T284"/>
    <mergeCell ref="T95:T104"/>
    <mergeCell ref="T105:T114"/>
    <mergeCell ref="T115:T124"/>
    <mergeCell ref="T125:T134"/>
    <mergeCell ref="C365:C374"/>
    <mergeCell ref="D365:D374"/>
    <mergeCell ref="C335:C344"/>
    <mergeCell ref="D335:D344"/>
    <mergeCell ref="C345:C354"/>
    <mergeCell ref="D345:D354"/>
    <mergeCell ref="C355:C364"/>
    <mergeCell ref="D355:D364"/>
    <mergeCell ref="C305:C314"/>
    <mergeCell ref="D305:D314"/>
    <mergeCell ref="C315:C324"/>
    <mergeCell ref="D315:D324"/>
    <mergeCell ref="C325:C334"/>
    <mergeCell ref="D325:D334"/>
    <mergeCell ref="C275:C284"/>
    <mergeCell ref="D275:D284"/>
    <mergeCell ref="C285:C294"/>
    <mergeCell ref="D285:D294"/>
    <mergeCell ref="C295:C304"/>
    <mergeCell ref="D295:D304"/>
    <mergeCell ref="C245:C254"/>
    <mergeCell ref="D245:D254"/>
    <mergeCell ref="C255:C264"/>
    <mergeCell ref="D255:D264"/>
    <mergeCell ref="C265:C274"/>
    <mergeCell ref="D265:D274"/>
    <mergeCell ref="C215:C224"/>
    <mergeCell ref="D215:D224"/>
    <mergeCell ref="C225:C234"/>
    <mergeCell ref="D225:D234"/>
    <mergeCell ref="C235:C244"/>
    <mergeCell ref="D235:D244"/>
    <mergeCell ref="C185:C194"/>
    <mergeCell ref="D185:D194"/>
    <mergeCell ref="C195:C204"/>
    <mergeCell ref="D195:D204"/>
    <mergeCell ref="C205:C214"/>
    <mergeCell ref="D205:D214"/>
    <mergeCell ref="C155:C164"/>
    <mergeCell ref="D155:D164"/>
    <mergeCell ref="C165:C174"/>
    <mergeCell ref="D165:D174"/>
    <mergeCell ref="C175:C184"/>
    <mergeCell ref="D175:D184"/>
    <mergeCell ref="C125:C134"/>
    <mergeCell ref="D125:D134"/>
    <mergeCell ref="C135:C144"/>
    <mergeCell ref="D135:D144"/>
    <mergeCell ref="C145:C154"/>
    <mergeCell ref="D145:D154"/>
    <mergeCell ref="C95:C104"/>
    <mergeCell ref="D95:D104"/>
    <mergeCell ref="C105:C114"/>
    <mergeCell ref="D105:D114"/>
    <mergeCell ref="C115:C124"/>
    <mergeCell ref="D115:D124"/>
    <mergeCell ref="C85:C94"/>
    <mergeCell ref="D85:D94"/>
    <mergeCell ref="H14:V14"/>
    <mergeCell ref="C65:C74"/>
    <mergeCell ref="D65:D74"/>
    <mergeCell ref="C75:C84"/>
    <mergeCell ref="D75:D84"/>
    <mergeCell ref="D63:S63"/>
    <mergeCell ref="D64:S64"/>
    <mergeCell ref="T65:T74"/>
    <mergeCell ref="T75:T84"/>
    <mergeCell ref="T85:T94"/>
  </mergeCells>
  <conditionalFormatting sqref="E5 E7 E10:E11 E14:E19 E21:E25 E27:F60 E62">
    <cfRule type="expression" dxfId="8" priority="4">
      <formula>NOT(A5)</formula>
    </cfRule>
    <cfRule type="expression" priority="5">
      <formula>A5</formula>
    </cfRule>
  </conditionalFormatting>
  <conditionalFormatting sqref="D65:D374">
    <cfRule type="expression" dxfId="7" priority="2">
      <formula>NOT(A65:A74)</formula>
    </cfRule>
  </conditionalFormatting>
  <conditionalFormatting sqref="D1:D2">
    <cfRule type="expression" dxfId="6" priority="1">
      <formula>NOT($A$1)</formula>
    </cfRule>
  </conditionalFormatting>
  <conditionalFormatting sqref="H9:H14">
    <cfRule type="expression" dxfId="5" priority="7">
      <formula>NOT(E385)</formula>
    </cfRule>
  </conditionalFormatting>
  <conditionalFormatting sqref="H8">
    <cfRule type="expression" dxfId="4" priority="6">
      <formula>NOT($E$383:$E$384)</formula>
    </cfRule>
  </conditionalFormatting>
  <pageMargins left="0.78740157480314965" right="0.78740157480314965" top="1.0629921259842521" bottom="1.0629921259842521" header="0.78740157480314965" footer="0.78740157480314965"/>
  <pageSetup paperSize="9" scale="75" fitToHeight="0" orientation="landscape" useFirstPageNumber="1" horizontalDpi="300" verticalDpi="300" r:id="rId1"/>
  <headerFooter alignWithMargins="0"/>
  <colBreaks count="1" manualBreakCount="1">
    <brk id="3" min="62" max="4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62"/>
  <sheetViews>
    <sheetView showGridLines="0" zoomScale="115" zoomScaleNormal="115" zoomScaleSheetLayoutView="115" workbookViewId="0">
      <selection activeCell="A29" sqref="A29:D46"/>
    </sheetView>
  </sheetViews>
  <sheetFormatPr defaultRowHeight="12.75" x14ac:dyDescent="0.2"/>
  <cols>
    <col min="1" max="1" width="4.85546875" style="6" customWidth="1"/>
    <col min="2" max="3" width="5.5703125" style="44" hidden="1" customWidth="1"/>
    <col min="4" max="4" width="81.28515625" style="6" customWidth="1"/>
    <col min="5" max="5" width="6.5703125" style="6" customWidth="1"/>
    <col min="6" max="6" width="6.42578125" style="6" customWidth="1"/>
    <col min="7" max="7" width="8.5703125" style="6" hidden="1" customWidth="1"/>
    <col min="8" max="8" width="5.5703125" style="6" hidden="1" customWidth="1"/>
    <col min="9" max="9" width="7" style="6" customWidth="1"/>
    <col min="10" max="17" width="5.5703125" style="6" customWidth="1"/>
    <col min="18" max="255" width="11.42578125" style="6" customWidth="1"/>
    <col min="256" max="16384" width="9.140625" style="6"/>
  </cols>
  <sheetData>
    <row r="1" spans="1:23" ht="15.75" x14ac:dyDescent="0.25">
      <c r="A1" s="4"/>
      <c r="B1" s="38"/>
      <c r="C1" s="38"/>
      <c r="D1" s="5" t="s">
        <v>0</v>
      </c>
    </row>
    <row r="2" spans="1:23" ht="15.75" x14ac:dyDescent="0.25">
      <c r="A2" s="4"/>
      <c r="B2" s="38"/>
      <c r="C2" s="38"/>
      <c r="D2" s="5" t="s">
        <v>110</v>
      </c>
    </row>
    <row r="3" spans="1:23" ht="15.75" x14ac:dyDescent="0.25">
      <c r="A3" s="4"/>
      <c r="B3" s="38"/>
      <c r="C3" s="38"/>
      <c r="D3" s="4"/>
    </row>
    <row r="4" spans="1:23" ht="15.75" x14ac:dyDescent="0.25">
      <c r="A4" s="4"/>
      <c r="B4" s="38"/>
      <c r="C4" s="38"/>
      <c r="D4" s="5" t="s">
        <v>2</v>
      </c>
    </row>
    <row r="5" spans="1:23" ht="47.25" x14ac:dyDescent="0.25">
      <c r="A5" s="15" t="s">
        <v>3</v>
      </c>
      <c r="B5" s="35" t="b">
        <f>AND($E$55)</f>
        <v>1</v>
      </c>
      <c r="C5" s="35"/>
      <c r="D5" s="16" t="s">
        <v>111</v>
      </c>
      <c r="E5" s="17"/>
    </row>
    <row r="6" spans="1:23" ht="28.5" customHeight="1" x14ac:dyDescent="0.25">
      <c r="A6" s="7"/>
      <c r="B6" s="36"/>
      <c r="C6" s="36"/>
      <c r="D6" s="5" t="s">
        <v>5</v>
      </c>
    </row>
    <row r="7" spans="1:23" ht="31.5" x14ac:dyDescent="0.25">
      <c r="A7" s="18" t="s">
        <v>6</v>
      </c>
      <c r="B7" s="37" t="b">
        <f>AND($E$54)</f>
        <v>1</v>
      </c>
      <c r="C7" s="37"/>
      <c r="D7" s="19" t="s">
        <v>105</v>
      </c>
      <c r="E7" s="17"/>
      <c r="I7" s="47" t="s">
        <v>118</v>
      </c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9"/>
    </row>
    <row r="8" spans="1:23" ht="15.75" x14ac:dyDescent="0.25">
      <c r="A8" s="20" t="s">
        <v>7</v>
      </c>
      <c r="B8" s="37"/>
      <c r="C8" s="37"/>
      <c r="D8" s="19" t="s">
        <v>8</v>
      </c>
      <c r="E8" s="17"/>
      <c r="I8" s="72" t="s">
        <v>97</v>
      </c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4"/>
    </row>
    <row r="9" spans="1:23" ht="15.75" x14ac:dyDescent="0.25">
      <c r="A9" s="21" t="s">
        <v>9</v>
      </c>
      <c r="B9" s="37"/>
      <c r="C9" s="37"/>
      <c r="D9" s="13" t="s">
        <v>10</v>
      </c>
      <c r="E9" s="17"/>
      <c r="I9" s="72" t="s">
        <v>98</v>
      </c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4"/>
    </row>
    <row r="10" spans="1:23" ht="31.5" x14ac:dyDescent="0.25">
      <c r="A10" s="20" t="s">
        <v>11</v>
      </c>
      <c r="B10" s="37" t="b">
        <f>AND($E$54)</f>
        <v>1</v>
      </c>
      <c r="C10" s="37"/>
      <c r="D10" s="19" t="s">
        <v>12</v>
      </c>
      <c r="E10" s="17"/>
      <c r="I10" s="69" t="s">
        <v>99</v>
      </c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1"/>
    </row>
    <row r="11" spans="1:23" ht="47.25" x14ac:dyDescent="0.25">
      <c r="A11" s="20" t="s">
        <v>13</v>
      </c>
      <c r="B11" s="37" t="b">
        <f>AND($E$53,$E$54)</f>
        <v>1</v>
      </c>
      <c r="C11" s="37"/>
      <c r="D11" s="19" t="s">
        <v>14</v>
      </c>
      <c r="E11" s="17"/>
      <c r="I11" s="69" t="s">
        <v>100</v>
      </c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1"/>
    </row>
    <row r="12" spans="1:23" ht="46.5" customHeight="1" x14ac:dyDescent="0.25">
      <c r="A12" s="9"/>
      <c r="B12" s="38"/>
      <c r="C12" s="38"/>
      <c r="D12" s="10" t="s">
        <v>15</v>
      </c>
      <c r="I12" s="69" t="s">
        <v>101</v>
      </c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1"/>
    </row>
    <row r="13" spans="1:23" ht="15.75" x14ac:dyDescent="0.25">
      <c r="A13" s="22" t="s">
        <v>16</v>
      </c>
      <c r="B13" s="39"/>
      <c r="C13" s="39"/>
      <c r="D13" s="23" t="s">
        <v>17</v>
      </c>
      <c r="E13" s="14"/>
      <c r="I13" s="66" t="s">
        <v>102</v>
      </c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8"/>
    </row>
    <row r="14" spans="1:23" ht="15.75" x14ac:dyDescent="0.25">
      <c r="A14" s="20" t="s">
        <v>7</v>
      </c>
      <c r="B14" s="37" t="b">
        <f t="shared" ref="B14:B19" si="0">AND($E$55)</f>
        <v>1</v>
      </c>
      <c r="C14" s="37"/>
      <c r="D14" s="19" t="s">
        <v>18</v>
      </c>
      <c r="E14" s="17"/>
      <c r="I14" s="46"/>
    </row>
    <row r="15" spans="1:23" ht="47.25" x14ac:dyDescent="0.25">
      <c r="A15" s="20" t="s">
        <v>9</v>
      </c>
      <c r="B15" s="37" t="b">
        <f t="shared" si="0"/>
        <v>1</v>
      </c>
      <c r="C15" s="37"/>
      <c r="D15" s="19" t="s">
        <v>19</v>
      </c>
      <c r="E15" s="17"/>
    </row>
    <row r="16" spans="1:23" ht="31.5" x14ac:dyDescent="0.25">
      <c r="A16" s="20" t="s">
        <v>20</v>
      </c>
      <c r="B16" s="37" t="b">
        <f t="shared" si="0"/>
        <v>1</v>
      </c>
      <c r="C16" s="37"/>
      <c r="D16" s="19" t="s">
        <v>21</v>
      </c>
      <c r="E16" s="17"/>
    </row>
    <row r="17" spans="1:6" ht="31.5" x14ac:dyDescent="0.25">
      <c r="A17" s="20" t="s">
        <v>22</v>
      </c>
      <c r="B17" s="37" t="b">
        <f t="shared" si="0"/>
        <v>1</v>
      </c>
      <c r="C17" s="37"/>
      <c r="D17" s="19" t="s">
        <v>23</v>
      </c>
      <c r="E17" s="17"/>
    </row>
    <row r="18" spans="1:6" ht="31.5" x14ac:dyDescent="0.25">
      <c r="A18" s="20" t="s">
        <v>24</v>
      </c>
      <c r="B18" s="37" t="b">
        <f t="shared" si="0"/>
        <v>1</v>
      </c>
      <c r="C18" s="37"/>
      <c r="D18" s="19" t="s">
        <v>25</v>
      </c>
      <c r="E18" s="17"/>
    </row>
    <row r="19" spans="1:6" ht="15.75" x14ac:dyDescent="0.25">
      <c r="A19" s="20" t="s">
        <v>26</v>
      </c>
      <c r="B19" s="37" t="b">
        <f t="shared" si="0"/>
        <v>1</v>
      </c>
      <c r="C19" s="37"/>
      <c r="D19" s="19" t="s">
        <v>27</v>
      </c>
      <c r="E19" s="17"/>
    </row>
    <row r="20" spans="1:6" ht="45.75" customHeight="1" x14ac:dyDescent="0.25">
      <c r="A20" s="9"/>
      <c r="B20" s="38"/>
      <c r="C20" s="38"/>
      <c r="D20" s="5" t="s">
        <v>28</v>
      </c>
    </row>
    <row r="21" spans="1:6" ht="15.75" x14ac:dyDescent="0.25">
      <c r="A21" s="21" t="s">
        <v>29</v>
      </c>
      <c r="B21" s="37" t="b">
        <f>AND($E$53,$E$55,$E$56)</f>
        <v>1</v>
      </c>
      <c r="C21" s="37"/>
      <c r="D21" s="13" t="s">
        <v>30</v>
      </c>
      <c r="E21" s="17"/>
    </row>
    <row r="22" spans="1:6" ht="94.5" x14ac:dyDescent="0.2">
      <c r="A22" s="20" t="s">
        <v>31</v>
      </c>
      <c r="B22" s="37" t="b">
        <f>AND($E$56,$E$59)</f>
        <v>1</v>
      </c>
      <c r="C22" s="37"/>
      <c r="D22" s="19" t="s">
        <v>107</v>
      </c>
      <c r="E22" s="17"/>
    </row>
    <row r="23" spans="1:6" ht="31.5" x14ac:dyDescent="0.25">
      <c r="A23" s="20" t="s">
        <v>32</v>
      </c>
      <c r="B23" s="37" t="b">
        <f>AND($E$56,$E$57)</f>
        <v>1</v>
      </c>
      <c r="C23" s="37"/>
      <c r="D23" s="19" t="s">
        <v>106</v>
      </c>
      <c r="E23" s="17"/>
    </row>
    <row r="24" spans="1:6" ht="31.5" x14ac:dyDescent="0.25">
      <c r="A24" s="24" t="s">
        <v>33</v>
      </c>
      <c r="B24" s="40" t="b">
        <f>AND($E$57,$E$58)</f>
        <v>1</v>
      </c>
      <c r="C24" s="40"/>
      <c r="D24" s="19" t="s">
        <v>34</v>
      </c>
      <c r="E24" s="17"/>
    </row>
    <row r="25" spans="1:6" ht="31.5" x14ac:dyDescent="0.25">
      <c r="A25" s="18" t="s">
        <v>35</v>
      </c>
      <c r="B25" s="40" t="b">
        <f>AND($E$57)</f>
        <v>1</v>
      </c>
      <c r="C25" s="40"/>
      <c r="D25" s="19" t="s">
        <v>36</v>
      </c>
      <c r="E25" s="17"/>
    </row>
    <row r="26" spans="1:6" ht="26.25" customHeight="1" x14ac:dyDescent="0.25">
      <c r="A26" s="8"/>
      <c r="B26" s="41"/>
      <c r="C26" s="41"/>
      <c r="D26" s="5" t="s">
        <v>37</v>
      </c>
      <c r="E26" s="11" t="s">
        <v>38</v>
      </c>
      <c r="F26" s="11" t="s">
        <v>39</v>
      </c>
    </row>
    <row r="27" spans="1:6" ht="15.75" x14ac:dyDescent="0.2">
      <c r="A27" s="18" t="s">
        <v>122</v>
      </c>
      <c r="B27" s="42" t="b">
        <f>AND($E$58)</f>
        <v>1</v>
      </c>
      <c r="C27" s="42" t="b">
        <f t="shared" ref="C27:C28" si="1">AND($E$59)</f>
        <v>1</v>
      </c>
      <c r="D27" s="34" t="s">
        <v>124</v>
      </c>
      <c r="E27" s="17"/>
      <c r="F27" s="17"/>
    </row>
    <row r="28" spans="1:6" ht="15.75" x14ac:dyDescent="0.2">
      <c r="A28" s="18" t="s">
        <v>69</v>
      </c>
      <c r="B28" s="42" t="b">
        <f t="shared" ref="B28" si="2">AND($E$58)</f>
        <v>1</v>
      </c>
      <c r="C28" s="42" t="b">
        <f t="shared" si="1"/>
        <v>1</v>
      </c>
      <c r="D28" s="34" t="s">
        <v>125</v>
      </c>
      <c r="E28" s="17"/>
      <c r="F28" s="17"/>
    </row>
    <row r="29" spans="1:6" ht="15.75" x14ac:dyDescent="0.2">
      <c r="A29" s="18"/>
      <c r="B29" s="42"/>
      <c r="C29" s="42"/>
      <c r="D29" s="34"/>
      <c r="E29" s="17"/>
      <c r="F29" s="17"/>
    </row>
    <row r="30" spans="1:6" ht="15.75" x14ac:dyDescent="0.2">
      <c r="A30" s="18"/>
      <c r="B30" s="42"/>
      <c r="C30" s="42"/>
      <c r="D30" s="34"/>
      <c r="E30" s="17"/>
      <c r="F30" s="17"/>
    </row>
    <row r="31" spans="1:6" ht="15.75" x14ac:dyDescent="0.2">
      <c r="A31" s="18"/>
      <c r="B31" s="42"/>
      <c r="C31" s="42"/>
      <c r="D31" s="34"/>
      <c r="E31" s="17"/>
      <c r="F31" s="17"/>
    </row>
    <row r="32" spans="1:6" ht="15.75" x14ac:dyDescent="0.2">
      <c r="A32" s="18"/>
      <c r="B32" s="42"/>
      <c r="C32" s="42"/>
      <c r="D32" s="34"/>
      <c r="E32" s="17"/>
      <c r="F32" s="17"/>
    </row>
    <row r="33" spans="1:6" ht="15.75" x14ac:dyDescent="0.2">
      <c r="A33" s="18"/>
      <c r="B33" s="42"/>
      <c r="C33" s="42"/>
      <c r="D33" s="34"/>
      <c r="E33" s="17"/>
      <c r="F33" s="17"/>
    </row>
    <row r="34" spans="1:6" ht="15.75" x14ac:dyDescent="0.2">
      <c r="A34" s="18"/>
      <c r="B34" s="42"/>
      <c r="C34" s="42"/>
      <c r="D34" s="34"/>
      <c r="E34" s="17"/>
      <c r="F34" s="17"/>
    </row>
    <row r="35" spans="1:6" ht="15.75" x14ac:dyDescent="0.2">
      <c r="A35" s="18"/>
      <c r="B35" s="42"/>
      <c r="C35" s="42"/>
      <c r="D35" s="34"/>
      <c r="E35" s="17"/>
      <c r="F35" s="17"/>
    </row>
    <row r="36" spans="1:6" ht="15.75" x14ac:dyDescent="0.2">
      <c r="A36" s="18"/>
      <c r="B36" s="42"/>
      <c r="C36" s="42"/>
      <c r="D36" s="34"/>
      <c r="E36" s="17"/>
      <c r="F36" s="17"/>
    </row>
    <row r="37" spans="1:6" ht="15.75" x14ac:dyDescent="0.2">
      <c r="A37" s="18"/>
      <c r="B37" s="42"/>
      <c r="C37" s="42"/>
      <c r="D37" s="34"/>
      <c r="E37" s="17"/>
      <c r="F37" s="17"/>
    </row>
    <row r="38" spans="1:6" ht="15.75" x14ac:dyDescent="0.2">
      <c r="A38" s="18"/>
      <c r="B38" s="42"/>
      <c r="C38" s="42"/>
      <c r="D38" s="34"/>
      <c r="E38" s="17"/>
      <c r="F38" s="17"/>
    </row>
    <row r="39" spans="1:6" ht="15.75" x14ac:dyDescent="0.2">
      <c r="A39" s="18"/>
      <c r="B39" s="42"/>
      <c r="C39" s="42"/>
      <c r="D39" s="34"/>
      <c r="E39" s="17"/>
      <c r="F39" s="17"/>
    </row>
    <row r="40" spans="1:6" ht="15.75" x14ac:dyDescent="0.2">
      <c r="A40" s="18"/>
      <c r="B40" s="42"/>
      <c r="C40" s="42"/>
      <c r="D40" s="34"/>
      <c r="E40" s="17"/>
      <c r="F40" s="17"/>
    </row>
    <row r="41" spans="1:6" ht="15.75" x14ac:dyDescent="0.2">
      <c r="A41" s="18"/>
      <c r="B41" s="42"/>
      <c r="C41" s="42"/>
      <c r="D41" s="34"/>
      <c r="E41" s="17"/>
      <c r="F41" s="17"/>
    </row>
    <row r="42" spans="1:6" ht="15.75" x14ac:dyDescent="0.2">
      <c r="A42" s="18"/>
      <c r="B42" s="42"/>
      <c r="C42" s="42"/>
      <c r="D42" s="34"/>
      <c r="E42" s="17"/>
      <c r="F42" s="17"/>
    </row>
    <row r="43" spans="1:6" ht="15.75" x14ac:dyDescent="0.2">
      <c r="A43" s="18"/>
      <c r="B43" s="42"/>
      <c r="C43" s="42"/>
      <c r="D43" s="34"/>
      <c r="E43" s="17"/>
      <c r="F43" s="17"/>
    </row>
    <row r="44" spans="1:6" ht="15.75" x14ac:dyDescent="0.2">
      <c r="A44" s="18"/>
      <c r="B44" s="42"/>
      <c r="C44" s="42"/>
      <c r="D44" s="34"/>
      <c r="E44" s="17"/>
      <c r="F44" s="17"/>
    </row>
    <row r="45" spans="1:6" ht="15.75" x14ac:dyDescent="0.2">
      <c r="A45" s="18"/>
      <c r="B45" s="42"/>
      <c r="C45" s="42"/>
      <c r="D45" s="34"/>
      <c r="E45" s="17"/>
      <c r="F45" s="17"/>
    </row>
    <row r="46" spans="1:6" ht="15.75" x14ac:dyDescent="0.2">
      <c r="A46" s="18"/>
      <c r="B46" s="42"/>
      <c r="C46" s="42"/>
      <c r="D46" s="34"/>
      <c r="E46" s="17"/>
      <c r="F46" s="17"/>
    </row>
    <row r="47" spans="1:6" ht="15.75" x14ac:dyDescent="0.25">
      <c r="A47" s="8"/>
      <c r="B47" s="41"/>
      <c r="C47" s="41"/>
      <c r="D47" s="12"/>
    </row>
    <row r="48" spans="1:6" ht="47.25" x14ac:dyDescent="0.25">
      <c r="A48" s="18" t="s">
        <v>92</v>
      </c>
      <c r="B48" s="42" t="b">
        <f>AND($E$59)</f>
        <v>1</v>
      </c>
      <c r="C48" s="42"/>
      <c r="D48" s="25" t="s">
        <v>93</v>
      </c>
      <c r="E48" s="17"/>
    </row>
    <row r="49" spans="1:6" hidden="1" x14ac:dyDescent="0.2"/>
    <row r="50" spans="1:6" hidden="1" x14ac:dyDescent="0.2"/>
    <row r="51" spans="1:6" hidden="1" x14ac:dyDescent="0.2"/>
    <row r="52" spans="1:6" ht="25.5" hidden="1" x14ac:dyDescent="0.2">
      <c r="A52" s="2">
        <v>10</v>
      </c>
      <c r="B52" s="43"/>
      <c r="C52" s="43"/>
      <c r="D52" s="1" t="s">
        <v>97</v>
      </c>
      <c r="E52" t="b">
        <f>AND(E53:E54)</f>
        <v>1</v>
      </c>
    </row>
    <row r="53" spans="1:6" hidden="1" x14ac:dyDescent="0.2">
      <c r="A53" s="2">
        <v>11</v>
      </c>
      <c r="B53" s="43"/>
      <c r="C53" s="43"/>
      <c r="D53" s="1" t="s">
        <v>103</v>
      </c>
      <c r="E53" s="3" t="b">
        <f>(E11=E21)</f>
        <v>1</v>
      </c>
      <c r="F53" s="6">
        <v>3.5</v>
      </c>
    </row>
    <row r="54" spans="1:6" customFormat="1" hidden="1" x14ac:dyDescent="0.2">
      <c r="A54" s="2">
        <v>12</v>
      </c>
      <c r="B54" s="43"/>
      <c r="C54" s="43"/>
      <c r="D54" s="1" t="s">
        <v>104</v>
      </c>
      <c r="E54" s="3" t="b">
        <f>(E11&lt;=SUM(E7,E10))</f>
        <v>1</v>
      </c>
      <c r="F54" t="s">
        <v>112</v>
      </c>
    </row>
    <row r="55" spans="1:6" customFormat="1" hidden="1" x14ac:dyDescent="0.2">
      <c r="A55" s="2">
        <v>20</v>
      </c>
      <c r="B55" s="43"/>
      <c r="C55" s="43"/>
      <c r="D55" s="1" t="s">
        <v>98</v>
      </c>
      <c r="E55" s="3" t="b">
        <f>(E5=SUM(E14:E19,E21))</f>
        <v>1</v>
      </c>
      <c r="F55" t="s">
        <v>113</v>
      </c>
    </row>
    <row r="56" spans="1:6" customFormat="1" hidden="1" x14ac:dyDescent="0.2">
      <c r="A56" s="2">
        <v>30</v>
      </c>
      <c r="B56" s="43"/>
      <c r="C56" s="43"/>
      <c r="D56" s="1" t="s">
        <v>99</v>
      </c>
      <c r="E56" s="3" t="b">
        <f>(E21=SUM(E22,E23))</f>
        <v>1</v>
      </c>
      <c r="F56" t="s">
        <v>114</v>
      </c>
    </row>
    <row r="57" spans="1:6" customFormat="1" hidden="1" x14ac:dyDescent="0.2">
      <c r="A57" s="2">
        <v>40</v>
      </c>
      <c r="B57" s="43"/>
      <c r="C57" s="43"/>
      <c r="D57" s="1" t="s">
        <v>100</v>
      </c>
      <c r="E57" s="3" t="b">
        <f>(E23=SUM(E24:E25))</f>
        <v>1</v>
      </c>
      <c r="F57" t="s">
        <v>115</v>
      </c>
    </row>
    <row r="58" spans="1:6" customFormat="1" ht="25.5" hidden="1" x14ac:dyDescent="0.2">
      <c r="A58" s="2">
        <v>50</v>
      </c>
      <c r="B58" s="43"/>
      <c r="C58" s="43"/>
      <c r="D58" s="1" t="s">
        <v>101</v>
      </c>
      <c r="E58" t="b">
        <f>(E24=SUM(E27:E46))</f>
        <v>1</v>
      </c>
      <c r="F58" t="s">
        <v>116</v>
      </c>
    </row>
    <row r="59" spans="1:6" customFormat="1" ht="25.5" hidden="1" x14ac:dyDescent="0.2">
      <c r="A59" s="2">
        <v>60</v>
      </c>
      <c r="B59" s="43"/>
      <c r="C59" s="43"/>
      <c r="D59" s="1" t="s">
        <v>102</v>
      </c>
      <c r="E59" t="b">
        <f>(E22=SUM(F27:F46,E48))</f>
        <v>1</v>
      </c>
      <c r="F59" t="s">
        <v>117</v>
      </c>
    </row>
    <row r="60" spans="1:6" customFormat="1" hidden="1" x14ac:dyDescent="0.2">
      <c r="A60" s="2"/>
      <c r="B60" s="43"/>
      <c r="C60" s="43"/>
      <c r="D60" s="1"/>
      <c r="E60" s="6" t="b">
        <f>AND($E$53:$E$59)</f>
        <v>1</v>
      </c>
    </row>
    <row r="61" spans="1:6" customFormat="1" x14ac:dyDescent="0.2">
      <c r="A61" s="6"/>
      <c r="B61" s="44"/>
      <c r="C61" s="44"/>
      <c r="D61" s="6"/>
      <c r="E61" s="6"/>
    </row>
    <row r="62" spans="1:6" customFormat="1" x14ac:dyDescent="0.2">
      <c r="A62" s="6"/>
      <c r="B62" s="44"/>
      <c r="C62" s="44"/>
      <c r="D62" s="6"/>
      <c r="E62" s="6"/>
    </row>
  </sheetData>
  <sheetProtection selectLockedCells="1"/>
  <mergeCells count="6">
    <mergeCell ref="I13:W13"/>
    <mergeCell ref="I12:W12"/>
    <mergeCell ref="I11:W11"/>
    <mergeCell ref="I10:W10"/>
    <mergeCell ref="I8:W8"/>
    <mergeCell ref="I9:W9"/>
  </mergeCells>
  <conditionalFormatting sqref="H1:H59">
    <cfRule type="expression" priority="3">
      <formula>$E$60</formula>
    </cfRule>
    <cfRule type="expression" dxfId="3" priority="4">
      <formula>NOT($E$60)</formula>
    </cfRule>
  </conditionalFormatting>
  <conditionalFormatting sqref="E5 E7 E10:E11 E14:E19 E21:E25 E27:F46 E48">
    <cfRule type="expression" priority="1">
      <formula>B5</formula>
    </cfRule>
    <cfRule type="expression" dxfId="2" priority="2">
      <formula>NOT(B5)</formula>
    </cfRule>
  </conditionalFormatting>
  <conditionalFormatting sqref="I8">
    <cfRule type="expression" dxfId="1" priority="7">
      <formula>NOT($E$52)</formula>
    </cfRule>
  </conditionalFormatting>
  <conditionalFormatting sqref="I9:I13">
    <cfRule type="expression" dxfId="0" priority="5">
      <formula>NOT(E55)</formula>
    </cfRule>
  </conditionalFormatting>
  <pageMargins left="0.78749999999999998" right="0.78749999999999998" top="1.0527777777777778" bottom="1.0527777777777778" header="0.78749999999999998" footer="0.78749999999999998"/>
  <pageSetup scale="38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ОС</vt:lpstr>
      <vt:lpstr>KO</vt:lpstr>
      <vt:lpstr>ОС!Print_Area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User</cp:lastModifiedBy>
  <dcterms:created xsi:type="dcterms:W3CDTF">2019-10-09T11:22:15Z</dcterms:created>
  <dcterms:modified xsi:type="dcterms:W3CDTF">2019-10-22T08:50:08Z</dcterms:modified>
</cp:coreProperties>
</file>